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2023\Convocatoria\Convocatoria No. 15-2023\"/>
    </mc:Choice>
  </mc:AlternateContent>
  <bookViews>
    <workbookView xWindow="0" yWindow="0" windowWidth="28800" windowHeight="12495" tabRatio="887" activeTab="1"/>
  </bookViews>
  <sheets>
    <sheet name="INDICE" sheetId="8" r:id="rId1"/>
    <sheet name="1. Gastos de Personal" sheetId="2" r:id="rId2"/>
    <sheet name="2. Equipos" sheetId="4" r:id="rId3"/>
    <sheet name="3. Software" sheetId="5" r:id="rId4"/>
    <sheet name="4. Materiales" sheetId="6" r:id="rId5"/>
    <sheet name="5. Salidas de Campo" sheetId="7" r:id="rId6"/>
    <sheet name="6. Material Bibliográfico" sheetId="9" r:id="rId7"/>
    <sheet name="7. Publicaciones" sheetId="10" r:id="rId8"/>
    <sheet name="8. Servicios técnicos" sheetId="11" r:id="rId9"/>
    <sheet name="9. Viajes de Divulgación" sheetId="12" r:id="rId10"/>
    <sheet name="Total x Rubro" sheetId="16" r:id="rId11"/>
    <sheet name="Total x Entidad" sheetId="17" r:id="rId1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2" l="1"/>
  <c r="J13" i="2" l="1"/>
  <c r="J20" i="2" s="1"/>
  <c r="J14" i="2"/>
  <c r="J15" i="2"/>
  <c r="J16" i="2"/>
  <c r="J17" i="2"/>
  <c r="J18" i="2"/>
  <c r="J19" i="2"/>
  <c r="J12" i="2"/>
  <c r="AB11" i="2"/>
  <c r="D15" i="17" l="1"/>
  <c r="C15" i="17"/>
  <c r="S16" i="16"/>
  <c r="S17" i="16" s="1"/>
  <c r="R16" i="16"/>
  <c r="S15" i="16"/>
  <c r="R15" i="16"/>
  <c r="S14" i="16"/>
  <c r="R14" i="16"/>
  <c r="S13" i="16"/>
  <c r="R13" i="16"/>
  <c r="S12" i="16"/>
  <c r="R12" i="16"/>
  <c r="S11" i="16"/>
  <c r="R11" i="16"/>
  <c r="S10" i="16"/>
  <c r="R10" i="16"/>
  <c r="S9" i="16"/>
  <c r="R9" i="16"/>
  <c r="S8" i="16"/>
  <c r="R8" i="16"/>
  <c r="D14" i="17"/>
  <c r="C14" i="17"/>
  <c r="D13" i="17"/>
  <c r="C13" i="17"/>
  <c r="Q16" i="16"/>
  <c r="P16" i="16"/>
  <c r="Q15" i="16"/>
  <c r="P15" i="16"/>
  <c r="Q14" i="16"/>
  <c r="P14" i="16"/>
  <c r="Q13" i="16"/>
  <c r="P13" i="16"/>
  <c r="Q12" i="16"/>
  <c r="P12" i="16"/>
  <c r="Q11" i="16"/>
  <c r="P11" i="16"/>
  <c r="Q10" i="16"/>
  <c r="P10" i="16"/>
  <c r="Q9" i="16"/>
  <c r="P9" i="16"/>
  <c r="Q8" i="16"/>
  <c r="P8" i="16"/>
  <c r="O16" i="16"/>
  <c r="N16" i="16"/>
  <c r="O15" i="16"/>
  <c r="N15" i="16"/>
  <c r="O14" i="16"/>
  <c r="N14" i="16"/>
  <c r="O13" i="16"/>
  <c r="N13" i="16"/>
  <c r="O12" i="16"/>
  <c r="N12" i="16"/>
  <c r="O11" i="16"/>
  <c r="N11" i="16"/>
  <c r="O10" i="16"/>
  <c r="N10" i="16"/>
  <c r="O9" i="16"/>
  <c r="N9" i="16"/>
  <c r="O8" i="16"/>
  <c r="N8" i="16"/>
  <c r="D12" i="17"/>
  <c r="C12" i="17"/>
  <c r="M16" i="16"/>
  <c r="L16" i="16"/>
  <c r="M15" i="16"/>
  <c r="L15" i="16"/>
  <c r="M14" i="16"/>
  <c r="L14" i="16"/>
  <c r="M13" i="16"/>
  <c r="L13" i="16"/>
  <c r="M12" i="16"/>
  <c r="L12" i="16"/>
  <c r="M11" i="16"/>
  <c r="L11" i="16"/>
  <c r="M10" i="16"/>
  <c r="L10" i="16"/>
  <c r="M9" i="16"/>
  <c r="L9" i="16"/>
  <c r="M8" i="16"/>
  <c r="L8" i="16"/>
  <c r="D11" i="17"/>
  <c r="C11" i="17"/>
  <c r="K16" i="16"/>
  <c r="J16" i="16"/>
  <c r="K15" i="16"/>
  <c r="J15" i="16"/>
  <c r="K14" i="16"/>
  <c r="J14" i="16"/>
  <c r="K13" i="16"/>
  <c r="J13" i="16"/>
  <c r="K12" i="16"/>
  <c r="J12" i="16"/>
  <c r="K11" i="16"/>
  <c r="J11" i="16"/>
  <c r="K10" i="16"/>
  <c r="J10" i="16"/>
  <c r="K9" i="16"/>
  <c r="J9" i="16"/>
  <c r="K8" i="16"/>
  <c r="J8" i="16"/>
  <c r="D10" i="17"/>
  <c r="C10" i="17"/>
  <c r="I16" i="16"/>
  <c r="H16" i="16"/>
  <c r="I15" i="16"/>
  <c r="H15" i="16"/>
  <c r="I14" i="16"/>
  <c r="H14" i="16"/>
  <c r="I13" i="16"/>
  <c r="H13" i="16"/>
  <c r="I12" i="16"/>
  <c r="H12" i="16"/>
  <c r="I11" i="16"/>
  <c r="H11" i="16"/>
  <c r="I10" i="16"/>
  <c r="H10" i="16"/>
  <c r="I9" i="16"/>
  <c r="H9" i="16"/>
  <c r="I8" i="16"/>
  <c r="H8" i="16"/>
  <c r="G16" i="16"/>
  <c r="F16" i="16"/>
  <c r="G15" i="16"/>
  <c r="F15" i="16"/>
  <c r="F14" i="16"/>
  <c r="G13" i="16"/>
  <c r="F13" i="16"/>
  <c r="G12" i="16"/>
  <c r="G11" i="16"/>
  <c r="F11" i="16"/>
  <c r="G10" i="16"/>
  <c r="F10" i="16"/>
  <c r="G9" i="16"/>
  <c r="F9" i="16"/>
  <c r="R17" i="16"/>
  <c r="Q17" i="16"/>
  <c r="O17" i="16"/>
  <c r="H17" i="16"/>
  <c r="E16" i="16"/>
  <c r="D16" i="16"/>
  <c r="E15" i="16"/>
  <c r="D14" i="16"/>
  <c r="D13" i="16"/>
  <c r="E12" i="16"/>
  <c r="E11" i="16"/>
  <c r="E10" i="16"/>
  <c r="D10" i="16"/>
  <c r="D9" i="16"/>
  <c r="F8" i="16"/>
  <c r="D8" i="16"/>
  <c r="E15" i="17"/>
  <c r="E14" i="17"/>
  <c r="E13" i="17"/>
  <c r="E12" i="17"/>
  <c r="E11" i="17"/>
  <c r="E10" i="17"/>
  <c r="C16" i="16"/>
  <c r="C15" i="16"/>
  <c r="B15" i="16"/>
  <c r="C14" i="16"/>
  <c r="C13" i="16"/>
  <c r="B13" i="16"/>
  <c r="C12" i="16"/>
  <c r="B12" i="16"/>
  <c r="C11" i="16"/>
  <c r="B11" i="16"/>
  <c r="C10" i="16"/>
  <c r="B10" i="16"/>
  <c r="C9" i="16"/>
  <c r="B9" i="16"/>
  <c r="B8" i="16"/>
  <c r="W13" i="12"/>
  <c r="W12" i="12"/>
  <c r="V12" i="12"/>
  <c r="W11" i="12"/>
  <c r="V11" i="12"/>
  <c r="W10" i="12"/>
  <c r="V10" i="12"/>
  <c r="W9" i="12"/>
  <c r="V9" i="12"/>
  <c r="W8" i="12"/>
  <c r="V8" i="12"/>
  <c r="V13" i="12" s="1"/>
  <c r="U13" i="12"/>
  <c r="T13" i="12"/>
  <c r="S13" i="12"/>
  <c r="R13" i="12"/>
  <c r="Q13" i="12"/>
  <c r="P13" i="12"/>
  <c r="O13" i="12"/>
  <c r="N13" i="12"/>
  <c r="M13" i="12"/>
  <c r="L13" i="12"/>
  <c r="K13" i="12"/>
  <c r="J13" i="12"/>
  <c r="I13" i="12"/>
  <c r="H13" i="12"/>
  <c r="G13" i="12"/>
  <c r="F13" i="12"/>
  <c r="E13" i="12"/>
  <c r="D13" i="12"/>
  <c r="B16" i="16" s="1"/>
  <c r="W10" i="11"/>
  <c r="V10" i="11"/>
  <c r="W9" i="11"/>
  <c r="V9" i="11"/>
  <c r="W8" i="11"/>
  <c r="V8" i="11"/>
  <c r="U11" i="11"/>
  <c r="T11" i="11"/>
  <c r="S11" i="11"/>
  <c r="R11" i="11"/>
  <c r="Q11" i="11"/>
  <c r="P11" i="11"/>
  <c r="O11" i="11"/>
  <c r="N11" i="11"/>
  <c r="M11" i="11"/>
  <c r="L11" i="11"/>
  <c r="K11" i="11"/>
  <c r="J11" i="11"/>
  <c r="I11" i="11"/>
  <c r="H11" i="11"/>
  <c r="G11" i="11"/>
  <c r="F11" i="11"/>
  <c r="D15" i="16" s="1"/>
  <c r="E11" i="11"/>
  <c r="D11" i="11"/>
  <c r="W10" i="10"/>
  <c r="V10" i="10"/>
  <c r="W9" i="10"/>
  <c r="V9" i="10"/>
  <c r="W8" i="10"/>
  <c r="V8" i="10"/>
  <c r="U11" i="10"/>
  <c r="T11" i="10"/>
  <c r="S11" i="10"/>
  <c r="R11" i="10"/>
  <c r="Q11" i="10"/>
  <c r="P11" i="10"/>
  <c r="O11" i="10"/>
  <c r="N11" i="10"/>
  <c r="M11" i="10"/>
  <c r="L11" i="10"/>
  <c r="K11" i="10"/>
  <c r="J11" i="10"/>
  <c r="I11" i="10"/>
  <c r="G14" i="16" s="1"/>
  <c r="H11" i="10"/>
  <c r="G11" i="10"/>
  <c r="E14" i="16" s="1"/>
  <c r="F11" i="10"/>
  <c r="E11" i="10"/>
  <c r="D11" i="10"/>
  <c r="B14" i="16" s="1"/>
  <c r="U13" i="9"/>
  <c r="T13" i="9"/>
  <c r="S13" i="9"/>
  <c r="R13" i="9"/>
  <c r="Q13" i="9"/>
  <c r="P13" i="9"/>
  <c r="O13" i="9"/>
  <c r="N13" i="9"/>
  <c r="M13" i="9"/>
  <c r="L13" i="9"/>
  <c r="K13" i="9"/>
  <c r="J13" i="9"/>
  <c r="I13" i="9"/>
  <c r="H13" i="9"/>
  <c r="G13" i="9"/>
  <c r="E13" i="16" s="1"/>
  <c r="F13" i="9"/>
  <c r="E13" i="9"/>
  <c r="D13" i="9"/>
  <c r="W11" i="7"/>
  <c r="V11" i="7"/>
  <c r="W10" i="7"/>
  <c r="V10" i="7"/>
  <c r="W9" i="7"/>
  <c r="V9" i="7"/>
  <c r="U12" i="7"/>
  <c r="T12" i="7"/>
  <c r="S12" i="7"/>
  <c r="R12" i="7"/>
  <c r="Q12" i="7"/>
  <c r="P12" i="7"/>
  <c r="O12" i="7"/>
  <c r="N12" i="7"/>
  <c r="M12" i="7"/>
  <c r="L12" i="7"/>
  <c r="K12" i="7"/>
  <c r="J12" i="7"/>
  <c r="I12" i="7"/>
  <c r="H12" i="7"/>
  <c r="F12" i="16" s="1"/>
  <c r="G12" i="7"/>
  <c r="F12" i="7"/>
  <c r="D12" i="16" s="1"/>
  <c r="E12" i="7"/>
  <c r="D12" i="7"/>
  <c r="W10" i="6"/>
  <c r="V10" i="6"/>
  <c r="W9" i="6"/>
  <c r="V9" i="6"/>
  <c r="W8" i="6"/>
  <c r="V8" i="6"/>
  <c r="U11" i="6"/>
  <c r="T11" i="6"/>
  <c r="S11" i="6"/>
  <c r="R11" i="6"/>
  <c r="Q11" i="6"/>
  <c r="P11" i="6"/>
  <c r="O11" i="6"/>
  <c r="N11" i="6"/>
  <c r="M11" i="6"/>
  <c r="L11" i="6"/>
  <c r="K11" i="6"/>
  <c r="J11" i="6"/>
  <c r="I11" i="6"/>
  <c r="H11" i="6"/>
  <c r="G11" i="6"/>
  <c r="F11" i="6"/>
  <c r="D11" i="16" s="1"/>
  <c r="E11" i="6"/>
  <c r="D11" i="6"/>
  <c r="W11" i="5"/>
  <c r="V11" i="5"/>
  <c r="W10" i="5"/>
  <c r="V10" i="5"/>
  <c r="W9" i="5"/>
  <c r="V9" i="5"/>
  <c r="U12" i="5"/>
  <c r="T12" i="5"/>
  <c r="S12" i="5"/>
  <c r="R12" i="5"/>
  <c r="Q12" i="5"/>
  <c r="P12" i="5"/>
  <c r="O12" i="5"/>
  <c r="N12" i="5"/>
  <c r="M12" i="5"/>
  <c r="L12" i="5"/>
  <c r="K12" i="5"/>
  <c r="J12" i="5"/>
  <c r="I12" i="5"/>
  <c r="H12" i="5"/>
  <c r="G12" i="5"/>
  <c r="F12" i="5"/>
  <c r="W9" i="4"/>
  <c r="W10" i="4"/>
  <c r="W8" i="4"/>
  <c r="V10" i="4"/>
  <c r="V9" i="4"/>
  <c r="V8" i="4"/>
  <c r="U11" i="4"/>
  <c r="T11" i="4"/>
  <c r="S11" i="4"/>
  <c r="R11" i="4"/>
  <c r="Q11" i="4"/>
  <c r="P11" i="4"/>
  <c r="O11" i="4"/>
  <c r="N11" i="4"/>
  <c r="M11" i="4"/>
  <c r="L11" i="4"/>
  <c r="K11" i="4"/>
  <c r="J11" i="4"/>
  <c r="I11" i="4"/>
  <c r="H11" i="4"/>
  <c r="G11" i="4"/>
  <c r="E9" i="16" s="1"/>
  <c r="F11" i="4"/>
  <c r="AA11" i="2"/>
  <c r="AA19" i="2"/>
  <c r="AA18" i="2"/>
  <c r="AA17" i="2"/>
  <c r="AA16" i="2"/>
  <c r="AA15" i="2"/>
  <c r="AA14" i="2"/>
  <c r="AA13" i="2"/>
  <c r="AA12" i="2"/>
  <c r="AB17" i="2"/>
  <c r="AB16" i="2"/>
  <c r="AB15" i="2"/>
  <c r="AB14" i="2"/>
  <c r="AB13" i="2"/>
  <c r="Z20" i="2"/>
  <c r="Y20" i="2"/>
  <c r="X20" i="2"/>
  <c r="W20" i="2"/>
  <c r="V20" i="2"/>
  <c r="U20" i="2"/>
  <c r="T20" i="2"/>
  <c r="S20" i="2"/>
  <c r="R20" i="2"/>
  <c r="Q20" i="2"/>
  <c r="P20" i="2"/>
  <c r="O20" i="2"/>
  <c r="N20" i="2"/>
  <c r="G8" i="16" s="1"/>
  <c r="M20" i="2"/>
  <c r="L20" i="2"/>
  <c r="E8" i="16" s="1"/>
  <c r="K20" i="2"/>
  <c r="D17" i="16" l="1"/>
  <c r="C8" i="17" s="1"/>
  <c r="E17" i="16"/>
  <c r="D8" i="17" s="1"/>
  <c r="P17" i="16"/>
  <c r="N17" i="16"/>
  <c r="M17" i="16"/>
  <c r="L17" i="16"/>
  <c r="K17" i="16"/>
  <c r="J17" i="16"/>
  <c r="I17" i="16"/>
  <c r="G17" i="16"/>
  <c r="D9" i="17" s="1"/>
  <c r="F17" i="16"/>
  <c r="C9" i="17" s="1"/>
  <c r="E9" i="17" l="1"/>
  <c r="E8" i="17"/>
  <c r="U16" i="16" l="1"/>
  <c r="V16" i="16" s="1"/>
  <c r="U15" i="16"/>
  <c r="V15" i="16" s="1"/>
  <c r="U14" i="16"/>
  <c r="V14" i="16" s="1"/>
  <c r="V13" i="16"/>
  <c r="T12" i="16"/>
  <c r="U12" i="16"/>
  <c r="U11" i="16"/>
  <c r="T11" i="16"/>
  <c r="U10" i="16"/>
  <c r="T10" i="16"/>
  <c r="U9" i="16"/>
  <c r="T9" i="16"/>
  <c r="T8" i="16"/>
  <c r="W11" i="11"/>
  <c r="V11" i="11"/>
  <c r="W11" i="10"/>
  <c r="V11" i="10"/>
  <c r="W8" i="9"/>
  <c r="V8" i="9"/>
  <c r="D11" i="4"/>
  <c r="E11" i="4"/>
  <c r="V11" i="4"/>
  <c r="W11" i="4"/>
  <c r="V11" i="16" l="1"/>
  <c r="V10" i="16"/>
  <c r="V12" i="16"/>
  <c r="V9" i="16"/>
  <c r="T17" i="16"/>
  <c r="B17" i="16"/>
  <c r="C7" i="17" s="1"/>
  <c r="C16" i="17" s="1"/>
  <c r="W12" i="7"/>
  <c r="V12" i="7"/>
  <c r="V11" i="6"/>
  <c r="W11" i="6"/>
  <c r="E12" i="5"/>
  <c r="D12" i="5"/>
  <c r="W12" i="5"/>
  <c r="V12" i="5"/>
  <c r="I20" i="2"/>
  <c r="G20" i="2"/>
  <c r="AB19" i="2"/>
  <c r="AB18" i="2"/>
  <c r="AA20" i="2"/>
  <c r="C8" i="16" l="1"/>
  <c r="AB12" i="2"/>
  <c r="AB20" i="2" s="1"/>
  <c r="C17" i="16" l="1"/>
  <c r="D7" i="17" s="1"/>
  <c r="U8" i="16"/>
  <c r="E7" i="17" l="1"/>
  <c r="E16" i="17" s="1"/>
  <c r="D16" i="17"/>
  <c r="V8" i="16"/>
  <c r="V17" i="16" s="1"/>
  <c r="U17" i="16"/>
</calcChain>
</file>

<file path=xl/sharedStrings.xml><?xml version="1.0" encoding="utf-8"?>
<sst xmlns="http://schemas.openxmlformats.org/spreadsheetml/2006/main" count="429" uniqueCount="109">
  <si>
    <t>TOTAL</t>
  </si>
  <si>
    <t>EQUIPOS</t>
  </si>
  <si>
    <t>SOFTWARE</t>
  </si>
  <si>
    <t>MATERIALES</t>
  </si>
  <si>
    <t>SALIDAS DE CAMPO</t>
  </si>
  <si>
    <t>MATERIAL BIBLIOGRÁFICO</t>
  </si>
  <si>
    <t>SERVICIOS TÉCNICOS</t>
  </si>
  <si>
    <t>GASTOS DE PERSONAL</t>
  </si>
  <si>
    <t>JUSTIFICACIÓN</t>
  </si>
  <si>
    <t>Dinero</t>
  </si>
  <si>
    <t>Especie</t>
  </si>
  <si>
    <t>VALOR TOTAL DEL PROYECTO</t>
  </si>
  <si>
    <t>VIAJES DIVULGACIÓN  DE RESULTADOS (Presentación de resultados de investigación en ponencias)</t>
  </si>
  <si>
    <r>
      <t xml:space="preserve">RUBROS                             </t>
    </r>
    <r>
      <rPr>
        <sz val="8"/>
        <color theme="1"/>
        <rFont val="Arial"/>
        <family val="2"/>
      </rPr>
      <t>(Peso Colombiano)</t>
    </r>
  </si>
  <si>
    <t>Formación Académica</t>
  </si>
  <si>
    <t>Función dentro en el proyecto</t>
  </si>
  <si>
    <t>DEDICACIÓN Horas/semana*</t>
  </si>
  <si>
    <t>UNICIENCIA</t>
  </si>
  <si>
    <t xml:space="preserve">DINERO </t>
  </si>
  <si>
    <t>ESPECIE</t>
  </si>
  <si>
    <t>TOTAL EQUIPOS
 (Uniciencia más Contrapartida)</t>
  </si>
  <si>
    <t xml:space="preserve"> TOTAL SOFWARE</t>
  </si>
  <si>
    <t>TOTAL MATERIALES</t>
  </si>
  <si>
    <t>TOTAL SALIDAS DE CAMPO</t>
  </si>
  <si>
    <t>TOTAL MATERIAL BIBLIOGRÁFICO</t>
  </si>
  <si>
    <t>TOTAL PUBLICACIONES</t>
  </si>
  <si>
    <t>TOTAL SERVICIOS TÉCNICOS</t>
  </si>
  <si>
    <t>TOTAL VIAJES PONENCIAS</t>
  </si>
  <si>
    <t>PRESUPUESTO TOTAL</t>
  </si>
  <si>
    <t>TOTAL GASTOS DE PERSONAL</t>
  </si>
  <si>
    <r>
      <t xml:space="preserve">* Las horas dedicadas al proyecto (columna Dedicación)  DEBEN COINCIDIR CON LA ASIGNACIÓN DE HORAS NÓMINA del Programa Académico respectivo. Los gastos de personal de UNICIENCIA se calculan en la columna de Especie. </t>
    </r>
    <r>
      <rPr>
        <u/>
        <sz val="8"/>
        <color theme="1"/>
        <rFont val="Arial Unicode MS"/>
      </rPr>
      <t>Tenga en cuenta en lacolumna de cateogría docente el 1 corresponde a investigador con pregrado o especialidad; 2 corresponde a investigador con maestría y 3 a investigador con doctorado.</t>
    </r>
    <r>
      <rPr>
        <sz val="8"/>
        <color theme="1"/>
        <rFont val="Arial Unicode MS"/>
        <family val="2"/>
      </rPr>
      <t xml:space="preserve"> En la columna tipo de cotratación tenga en cuenta si el investigador es medio tiempo o tiempo completo y asigne el valor correspondiente.</t>
    </r>
    <r>
      <rPr>
        <b/>
        <sz val="8"/>
        <color theme="1"/>
        <rFont val="Arial Unicode MS"/>
      </rPr>
      <t xml:space="preserve"> Por favor no altere la formula de valores de esta tabla (columnas H I.J,  M,N)</t>
    </r>
    <r>
      <rPr>
        <sz val="8"/>
        <color theme="1"/>
        <rFont val="Arial Unicode MS"/>
        <family val="2"/>
      </rPr>
      <t xml:space="preserve">
 </t>
    </r>
  </si>
  <si>
    <t>Número</t>
  </si>
  <si>
    <t>TIPO EQUIPOS</t>
  </si>
  <si>
    <t>JUSTIFICACIÓN (justifique la necesidad y anexe 3 cotizaciones)</t>
  </si>
  <si>
    <t>TIPO SOFTWARE</t>
  </si>
  <si>
    <t>TIPO DE MATERIAL</t>
  </si>
  <si>
    <t>JUSTIFICACIÓN (justifique la necesidad y anexe cotización)</t>
  </si>
  <si>
    <t>JUSTIFICACIÓN (justifique la necesidad y anexe cotización:  para el casode libros y capítulos consulte valores con el departamento de publicaciones)</t>
  </si>
  <si>
    <t>TIPO DE SERVICIO TÉCNICO</t>
  </si>
  <si>
    <t>TIPO DE MATERIAL BIBLIOGRÁFICO</t>
  </si>
  <si>
    <r>
      <t xml:space="preserve">RUBRO </t>
    </r>
    <r>
      <rPr>
        <b/>
        <sz val="7"/>
        <color theme="1"/>
        <rFont val="Arial"/>
        <family val="2"/>
      </rPr>
      <t>(Pasaje/alojamiento/alimentación/transporte)</t>
    </r>
  </si>
  <si>
    <t>EVENTO, LUGAR, FECHA PROBABLE  Y TIPO DE PARTICIPACIÓN</t>
  </si>
  <si>
    <t>Bogotá, congreso de innovación, 14 julio, ponente</t>
  </si>
  <si>
    <t xml:space="preserve">JUSTIFICACIÓN (justifique la necesidad) </t>
  </si>
  <si>
    <r>
      <t xml:space="preserve">RUBROS                            
 </t>
    </r>
    <r>
      <rPr>
        <sz val="9"/>
        <color theme="1"/>
        <rFont val="Arial"/>
        <family val="2"/>
      </rPr>
      <t>(Peso Colombiano)</t>
    </r>
  </si>
  <si>
    <t>Tabla 1. Descripción del Rubro Gastos de Personal</t>
  </si>
  <si>
    <r>
      <t xml:space="preserve">Tipo de Contratación
</t>
    </r>
    <r>
      <rPr>
        <b/>
        <sz val="7"/>
        <color theme="1"/>
        <rFont val="Arial"/>
        <family val="2"/>
      </rPr>
      <t>(Tiempo completo escribir el número 1, si es Medio Tiempo, escrbir el número 2)</t>
    </r>
  </si>
  <si>
    <r>
      <t xml:space="preserve">Categoría Docente UNICIENCIA
</t>
    </r>
    <r>
      <rPr>
        <b/>
        <sz val="7"/>
        <rFont val="Arial"/>
        <family val="2"/>
      </rPr>
      <t>(1, 2, 3)</t>
    </r>
  </si>
  <si>
    <t>Número de semanas / 8 meses</t>
  </si>
  <si>
    <t xml:space="preserve">Entidad </t>
  </si>
  <si>
    <t>Nombre del Investigador</t>
  </si>
  <si>
    <t>PUBLICACIONES (Artículos en revistas reconocidas por Publindex- Minciencias) Y PATENTES</t>
  </si>
  <si>
    <t>TOTAL POR RUBRO</t>
  </si>
  <si>
    <t>TOTAL POR ENTIDAD</t>
  </si>
  <si>
    <t>Favor diligenciar las tablas 1 -11 de presupuesto por cada entidad participante en la convocatoria. La tablas 1 se completa automáticamente (el cuadro tiene valores como un ejemplo) 
por favor ingresar la información real del Proyecto de Investigación. Los valores a incluir en las tablas se expresan de forma numérica sin puntos ni comas ni símbolos.</t>
  </si>
  <si>
    <t>Favor diligenciar las tablas 1 -11 de presupuesto por cada entidad participante en la convocatoria. La tablas 12 y 13 se completa automáticamente (el cuadro tiene valores como un ejemplo) 
por favor ingresar la información real del Proyecto de Investigación. Los valores a incluir en las tablas se expresan de forma numérica sin puntos ni comas ni símbolos.</t>
  </si>
  <si>
    <t xml:space="preserve">Tabla 2. Descripción de los equipos </t>
  </si>
  <si>
    <t>Favor diligenciar cada uno de los items relacionados en la siguiente tabla. Para ingresar debe darle click al Rubro a registrar:</t>
  </si>
  <si>
    <t>ANEXO EXCEL
PRESUPUESTO  CONVOCATORIA INTERNA DE INVESTIGACIÓN  
CENTRO DE INVESTIGACIONES Y SERVICIOS EMPRESARIALES- CISE-
UNICIENCIA</t>
  </si>
  <si>
    <t>Tabla 4. Materiales</t>
  </si>
  <si>
    <t xml:space="preserve">Tabla 5. Salidas de Campo: </t>
  </si>
  <si>
    <t xml:space="preserve">Tabla 3. Descripción del Software </t>
  </si>
  <si>
    <t>CIUDAD / MUNICIPIO / rubro (lugar, refrigerios, alimentación, transporte)</t>
  </si>
  <si>
    <t xml:space="preserve">Tabla 7. Publicaciones: Debe coincidir con lo posibles productos de resultados de la investigaación, consignados en el numeral 3.5 del formato guia de presentación de propuesta de investigación </t>
  </si>
  <si>
    <t>Tabla 6. Material Bibliográfico:  (libro, revista, base de datos) Consulte con Biblioteca la disponibilidad de material bibliográfico</t>
  </si>
  <si>
    <t xml:space="preserve">TIPO DEPUBLICACIONES 
(Libro, Capítulo libro Artículo revista indexada) </t>
  </si>
  <si>
    <t>Tabla 8. Servicio técnico</t>
  </si>
  <si>
    <t>Pasaje ida y vuelta</t>
  </si>
  <si>
    <t>Hotel</t>
  </si>
  <si>
    <t>Alimentacion</t>
  </si>
  <si>
    <t>Transporte</t>
  </si>
  <si>
    <t>Inscripción</t>
  </si>
  <si>
    <t>Tabla 9. Viajes para presentación de resultados de investigación en eventos científicos o académicos (ponencias en congresos nacionales y/o internacionales): Debe coincidir con lo posibles productos de resultados de la investigaación, consignados en el numeral 3.5 del formato guia de presentación de propuesta de investigación. Tenga en cuenta los valores para viajes aprobados por la oficina de Presupuesto de UNICIENCIA.</t>
  </si>
  <si>
    <t>1. GASTOS DE PERSONAL</t>
  </si>
  <si>
    <t>2. EQUIPOS</t>
  </si>
  <si>
    <t>3. SOFTWARE</t>
  </si>
  <si>
    <t>4. MATERIALES</t>
  </si>
  <si>
    <t>5. SALIDAS DE CAMPO</t>
  </si>
  <si>
    <t>6. MATERIAL BIBLIOGRÁFICO</t>
  </si>
  <si>
    <t>7. PUBLICACIONES (Artículos en revistas reconocidas por Publindex- Minciencias) Y PATENTES</t>
  </si>
  <si>
    <t>8. SERVICIOS TÉCNICOS</t>
  </si>
  <si>
    <t>9. VIAJES DIVULGACIÓN  DE RESULTADOS (Presentación de resultados de investigación en ponencias)</t>
  </si>
  <si>
    <t>Favor diligenciar las tablas 1 -9 de presupuesto por cada entidad participante en la convocatoria. La tablas 10 y 11 se completa automáticamente (el cuadro tiene valores como un ejemplo) 
por favor ingresar la información real del Proyecto de Investigación. Los valores a incluir en las tablas se expresan de forma numérica sin puntos ni comas ni símbolos.</t>
  </si>
  <si>
    <t xml:space="preserve">TABLA 10 PRESPUESTO TOTAL POR RUBRO CON FUENTES DE FINANCIACIÓN </t>
  </si>
  <si>
    <t>TABLA 11 PRESPUESTO TOTALPOR ENTIDAD</t>
  </si>
  <si>
    <r>
      <t xml:space="preserve">RUBROS                           
</t>
    </r>
    <r>
      <rPr>
        <sz val="8"/>
        <color theme="1"/>
        <rFont val="Arial"/>
        <family val="2"/>
      </rPr>
      <t>(Peso Colombiano)</t>
    </r>
  </si>
  <si>
    <t>CONTRAPARTIDA 
Instituciones en convenio Nacional 1</t>
  </si>
  <si>
    <t>CONTRAPARTIDA 
Instituciones en convenio  Nacional 2</t>
  </si>
  <si>
    <t>CONTRAPARTIDA 
Empresas en convenio Nacional 1</t>
  </si>
  <si>
    <t>CONTRAPARTIDA 
Empresas en convenio Nacional 2</t>
  </si>
  <si>
    <t>CONTRAPARTIDA 
Instituciones en convenio Internacional 1</t>
  </si>
  <si>
    <t>CONTRAPARTIDA 
Instituciones en convenio  Internacional 2</t>
  </si>
  <si>
    <t>CONTRAPARTIDA 
Empresas en convenio Internacional 1</t>
  </si>
  <si>
    <t>CONTRAPARTIDA 
Empresas en convenio Internacional 2</t>
  </si>
  <si>
    <t>Investigador principal</t>
  </si>
  <si>
    <t>Especialización</t>
  </si>
  <si>
    <t>VALOR TOTAL DEL APORTE DEL PROYECTO POR ENTIDAD</t>
  </si>
  <si>
    <t>Instituciones en convenio Nacional 1</t>
  </si>
  <si>
    <t>Instituciones en convenio  Nacional 2</t>
  </si>
  <si>
    <t>Empresas en convenio Nacional 1</t>
  </si>
  <si>
    <t>Empresas en convenio Nacional 2</t>
  </si>
  <si>
    <t>Instituciones en convenio Internacional 1</t>
  </si>
  <si>
    <t>Instituciones en convenio  Internacional 2</t>
  </si>
  <si>
    <t>Empresas en convenio Internacional 1</t>
  </si>
  <si>
    <t>Empresas en convenio Internacional 2</t>
  </si>
  <si>
    <t>Coinvestigador</t>
  </si>
  <si>
    <t>Doctorado</t>
  </si>
  <si>
    <t>Maestría</t>
  </si>
  <si>
    <t>ANEXO 5 EXCEL
PRESUPUESTO  CONVOCATORIA INTERNA DE INVESTIGACIÓN  
CENTRO DE INVESTIGACIONES Y SERVICIOS EMPRESARIALES- CISE-
UNICIENCIA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</si>
</sst>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 #,##0_-;_-* &quot;-&quot;_-;_-@_-"/>
    <numFmt numFmtId="165" formatCode="_-&quot;$&quot;* #,##0.00_-;\-&quot;$&quot;* #,##0.00_-;_-&quot;$&quot;* &quot;-&quot;??_-;_-@_-"/>
    <numFmt numFmtId="166" formatCode="_-&quot;$&quot;\ * #,##0_-;\-&quot;$&quot;\ * #,##0_-;_-&quot;$&quot;\ * &quot;-&quot;_-;_-@_-"/>
    <numFmt numFmtId="167" formatCode="_-[$$-240A]* #,##0.00_-;\-[$$-240A]* #,##0.00_-;_-[$$-240A]* &quot;-&quot;??_-;_-@_-"/>
    <numFmt numFmtId="168" formatCode="_-&quot;$&quot;* #,##0_-;\-&quot;$&quot;* #,##0_-;_-&quot;$&quot;* &quot;-&quot;??_-;_-@_-"/>
    <numFmt numFmtId="169" formatCode="_-[$$-240A]* #,##0_-;\-[$$-240A]* #,##0_-;_-[$$-240A]* &quot;-&quot;??_-;_-@_-"/>
  </numFmts>
  <fonts count="18">
    <font>
      <sz val="11"/>
      <color theme="1"/>
      <name val="Calibri"/>
      <family val="2"/>
      <scheme val="minor"/>
    </font>
    <font>
      <sz val="11"/>
      <color theme="1"/>
      <name val="Calibri"/>
      <family val="2"/>
      <scheme val="minor"/>
    </font>
    <font>
      <b/>
      <sz val="8"/>
      <color theme="1"/>
      <name val="Arial Unicode MS"/>
      <family val="2"/>
    </font>
    <font>
      <sz val="8"/>
      <color theme="1"/>
      <name val="Arial Unicode MS"/>
      <family val="2"/>
    </font>
    <font>
      <b/>
      <sz val="8"/>
      <color theme="1"/>
      <name val="Arial"/>
      <family val="2"/>
    </font>
    <font>
      <b/>
      <sz val="8"/>
      <color theme="1"/>
      <name val="Calibri"/>
      <family val="2"/>
      <scheme val="minor"/>
    </font>
    <font>
      <sz val="8"/>
      <color theme="1"/>
      <name val="Calibri"/>
      <family val="2"/>
      <scheme val="minor"/>
    </font>
    <font>
      <sz val="8"/>
      <color theme="1"/>
      <name val="Arial"/>
      <family val="2"/>
    </font>
    <font>
      <sz val="8"/>
      <name val="Arial"/>
      <family val="2"/>
    </font>
    <font>
      <u/>
      <sz val="8"/>
      <color theme="1"/>
      <name val="Arial Unicode MS"/>
    </font>
    <font>
      <b/>
      <sz val="8"/>
      <color theme="1"/>
      <name val="Arial Unicode MS"/>
    </font>
    <font>
      <b/>
      <sz val="7"/>
      <color theme="1"/>
      <name val="Arial"/>
      <family val="2"/>
    </font>
    <font>
      <b/>
      <sz val="12"/>
      <color theme="1"/>
      <name val="Arial"/>
      <family val="2"/>
    </font>
    <font>
      <sz val="9"/>
      <color theme="1"/>
      <name val="Calibri"/>
      <family val="2"/>
      <scheme val="minor"/>
    </font>
    <font>
      <b/>
      <sz val="9"/>
      <color theme="1"/>
      <name val="Arial"/>
      <family val="2"/>
    </font>
    <font>
      <sz val="9"/>
      <color theme="1"/>
      <name val="Arial"/>
      <family val="2"/>
    </font>
    <font>
      <b/>
      <sz val="7"/>
      <name val="Arial"/>
      <family val="2"/>
    </font>
    <font>
      <u/>
      <sz val="11"/>
      <color theme="10"/>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FFCCCC"/>
        <bgColor indexed="64"/>
      </patternFill>
    </fill>
    <fill>
      <patternFill patternType="solid">
        <fgColor rgb="FF9999FF"/>
        <bgColor indexed="64"/>
      </patternFill>
    </fill>
    <fill>
      <patternFill patternType="solid">
        <fgColor rgb="FF33CCCC"/>
        <bgColor indexed="64"/>
      </patternFill>
    </fill>
    <fill>
      <patternFill patternType="solid">
        <fgColor rgb="FFCCFF66"/>
        <bgColor indexed="64"/>
      </patternFill>
    </fill>
    <fill>
      <patternFill patternType="solid">
        <fgColor rgb="FFFF996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0"/>
      </top>
      <bottom/>
      <diagonal/>
    </border>
    <border>
      <left style="thin">
        <color theme="0"/>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7" fillId="0" borderId="0" applyNumberFormat="0" applyFill="0" applyBorder="0" applyAlignment="0" applyProtection="0"/>
  </cellStyleXfs>
  <cellXfs count="227">
    <xf numFmtId="0" fontId="0" fillId="0" borderId="0" xfId="0"/>
    <xf numFmtId="0" fontId="5" fillId="0" borderId="0" xfId="0" applyFont="1" applyBorder="1" applyAlignment="1">
      <alignment vertical="center" wrapText="1"/>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xf numFmtId="0" fontId="7" fillId="0" borderId="1" xfId="0" applyFont="1" applyBorder="1" applyAlignment="1" applyProtection="1">
      <alignment vertical="center" wrapText="1"/>
      <protection locked="0"/>
    </xf>
    <xf numFmtId="0" fontId="6" fillId="0" borderId="0" xfId="0" applyFont="1" applyProtection="1">
      <protection locked="0"/>
    </xf>
    <xf numFmtId="0" fontId="6" fillId="0" borderId="0" xfId="0" applyFont="1" applyFill="1" applyProtection="1">
      <protection locked="0"/>
    </xf>
    <xf numFmtId="0" fontId="7" fillId="3" borderId="1" xfId="0" applyFont="1" applyFill="1" applyBorder="1" applyAlignment="1" applyProtection="1">
      <alignment vertical="center" wrapText="1"/>
      <protection locked="0"/>
    </xf>
    <xf numFmtId="0" fontId="6" fillId="0" borderId="10" xfId="0" applyFont="1" applyBorder="1" applyProtection="1">
      <protection locked="0"/>
    </xf>
    <xf numFmtId="0" fontId="6" fillId="0" borderId="11" xfId="0" applyFont="1" applyBorder="1" applyProtection="1">
      <protection locked="0"/>
    </xf>
    <xf numFmtId="0" fontId="6" fillId="0" borderId="0" xfId="0" applyFont="1" applyBorder="1"/>
    <xf numFmtId="0" fontId="6" fillId="3" borderId="0" xfId="0" applyFont="1" applyFill="1" applyProtection="1">
      <protection locked="0"/>
    </xf>
    <xf numFmtId="0" fontId="6" fillId="0" borderId="0" xfId="0" applyFont="1" applyBorder="1" applyAlignment="1">
      <alignment vertical="center"/>
    </xf>
    <xf numFmtId="166" fontId="7" fillId="3" borderId="1" xfId="1" applyFont="1" applyFill="1" applyBorder="1" applyAlignment="1" applyProtection="1">
      <alignment horizontal="center" vertical="center" wrapText="1"/>
    </xf>
    <xf numFmtId="0" fontId="4" fillId="5"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6" fillId="0" borderId="17" xfId="0" applyFont="1" applyBorder="1" applyAlignment="1">
      <alignment horizontal="center" vertical="center"/>
    </xf>
    <xf numFmtId="0" fontId="7" fillId="3" borderId="18" xfId="0" applyFont="1" applyFill="1" applyBorder="1" applyAlignment="1" applyProtection="1">
      <alignment horizontal="justify" vertical="center" wrapText="1"/>
    </xf>
    <xf numFmtId="0" fontId="6" fillId="0" borderId="17" xfId="0" applyFont="1" applyBorder="1" applyAlignment="1">
      <alignment vertical="center"/>
    </xf>
    <xf numFmtId="0" fontId="7" fillId="0" borderId="18" xfId="0" applyFont="1" applyBorder="1" applyAlignment="1" applyProtection="1">
      <alignment horizontal="justify" vertical="center" wrapText="1"/>
    </xf>
    <xf numFmtId="0" fontId="4" fillId="2" borderId="18" xfId="0" applyFont="1" applyFill="1" applyBorder="1" applyAlignment="1" applyProtection="1">
      <alignment horizontal="right" wrapText="1"/>
    </xf>
    <xf numFmtId="0" fontId="7" fillId="0" borderId="0" xfId="0" applyFont="1" applyBorder="1" applyProtection="1">
      <protection locked="0"/>
    </xf>
    <xf numFmtId="0" fontId="6" fillId="0" borderId="21" xfId="0" applyFont="1" applyBorder="1"/>
    <xf numFmtId="0" fontId="4" fillId="6"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4" fillId="0" borderId="19"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6"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4" fillId="0" borderId="0" xfId="0" applyFont="1" applyBorder="1" applyAlignment="1">
      <alignment horizontal="left" vertical="center" wrapText="1"/>
    </xf>
    <xf numFmtId="0" fontId="12" fillId="0" borderId="0" xfId="0" applyFont="1" applyBorder="1" applyAlignment="1" applyProtection="1">
      <alignment vertical="center" wrapText="1"/>
      <protection locked="0"/>
    </xf>
    <xf numFmtId="0" fontId="6" fillId="0" borderId="16" xfId="0" applyFont="1" applyBorder="1"/>
    <xf numFmtId="0" fontId="6" fillId="0" borderId="16" xfId="0" applyFont="1" applyBorder="1" applyAlignment="1">
      <alignment horizontal="center" vertical="center"/>
    </xf>
    <xf numFmtId="0" fontId="6" fillId="0" borderId="16" xfId="0" applyFont="1" applyBorder="1" applyAlignment="1">
      <alignment vertical="center"/>
    </xf>
    <xf numFmtId="0" fontId="14" fillId="5" borderId="1" xfId="0" applyFont="1" applyFill="1" applyBorder="1" applyAlignment="1" applyProtection="1">
      <alignment horizontal="center" vertical="center" wrapText="1"/>
    </xf>
    <xf numFmtId="0" fontId="6" fillId="0" borderId="24" xfId="0" applyFont="1" applyBorder="1"/>
    <xf numFmtId="0" fontId="0" fillId="0" borderId="0" xfId="0" applyBorder="1"/>
    <xf numFmtId="169" fontId="8" fillId="6" borderId="1" xfId="2" applyNumberFormat="1" applyFont="1" applyFill="1" applyBorder="1" applyAlignment="1" applyProtection="1">
      <alignment vertical="center" wrapText="1"/>
    </xf>
    <xf numFmtId="0" fontId="2" fillId="7"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69" fontId="8" fillId="0" borderId="1" xfId="2" applyNumberFormat="1" applyFont="1" applyFill="1" applyBorder="1" applyAlignment="1" applyProtection="1">
      <alignment vertical="center" wrapText="1"/>
    </xf>
    <xf numFmtId="168" fontId="7" fillId="0" borderId="1" xfId="3" applyNumberFormat="1" applyFont="1" applyFill="1" applyBorder="1" applyAlignment="1" applyProtection="1">
      <alignment vertical="center" wrapText="1"/>
      <protection locked="0"/>
    </xf>
    <xf numFmtId="168" fontId="5" fillId="0" borderId="1" xfId="3" applyNumberFormat="1" applyFont="1" applyFill="1" applyBorder="1"/>
    <xf numFmtId="168" fontId="2" fillId="6" borderId="1" xfId="0" applyNumberFormat="1"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protection locked="0"/>
    </xf>
    <xf numFmtId="168" fontId="2" fillId="9" borderId="1" xfId="3" applyNumberFormat="1" applyFont="1" applyFill="1" applyBorder="1" applyAlignment="1" applyProtection="1">
      <alignment vertical="center" wrapText="1"/>
      <protection locked="0"/>
    </xf>
    <xf numFmtId="0" fontId="5" fillId="9" borderId="1" xfId="0" applyFont="1" applyFill="1" applyBorder="1" applyAlignment="1">
      <alignment horizontal="center"/>
    </xf>
    <xf numFmtId="168" fontId="2" fillId="9" borderId="1" xfId="0" applyNumberFormat="1" applyFont="1" applyFill="1" applyBorder="1" applyAlignment="1" applyProtection="1">
      <alignment horizontal="center" vertical="center" wrapText="1"/>
      <protection locked="0"/>
    </xf>
    <xf numFmtId="168" fontId="2" fillId="9" borderId="3" xfId="0" applyNumberFormat="1" applyFont="1" applyFill="1" applyBorder="1" applyAlignment="1" applyProtection="1">
      <alignment horizontal="center" vertical="center" wrapText="1"/>
    </xf>
    <xf numFmtId="169" fontId="2" fillId="6" borderId="1" xfId="0" applyNumberFormat="1" applyFont="1" applyFill="1" applyBorder="1" applyAlignment="1" applyProtection="1">
      <alignment horizontal="center" vertical="center" wrapText="1"/>
      <protection locked="0"/>
    </xf>
    <xf numFmtId="169" fontId="2" fillId="9" borderId="1" xfId="0" applyNumberFormat="1" applyFont="1" applyFill="1" applyBorder="1" applyAlignment="1" applyProtection="1">
      <alignment horizontal="center" vertical="center" wrapText="1"/>
      <protection locked="0"/>
    </xf>
    <xf numFmtId="169" fontId="2" fillId="9" borderId="1" xfId="0" applyNumberFormat="1" applyFont="1" applyFill="1" applyBorder="1" applyAlignment="1" applyProtection="1">
      <alignment vertical="center" wrapText="1"/>
      <protection locked="0"/>
    </xf>
    <xf numFmtId="168" fontId="7" fillId="0" borderId="1" xfId="0" applyNumberFormat="1" applyFont="1" applyBorder="1" applyAlignment="1" applyProtection="1">
      <alignment horizontal="center" vertical="center" wrapText="1"/>
      <protection locked="0"/>
    </xf>
    <xf numFmtId="167" fontId="7" fillId="0" borderId="1" xfId="0" applyNumberFormat="1" applyFont="1" applyBorder="1" applyAlignment="1" applyProtection="1">
      <alignment vertical="center" wrapText="1"/>
      <protection locked="0"/>
    </xf>
    <xf numFmtId="167" fontId="2" fillId="9" borderId="1" xfId="0" applyNumberFormat="1" applyFont="1" applyFill="1" applyBorder="1" applyAlignment="1" applyProtection="1">
      <alignment vertical="center" wrapText="1"/>
      <protection locked="0"/>
    </xf>
    <xf numFmtId="169" fontId="7" fillId="0" borderId="1" xfId="0" applyNumberFormat="1" applyFont="1" applyBorder="1" applyAlignment="1" applyProtection="1">
      <alignment vertical="center" wrapText="1"/>
      <protection locked="0"/>
    </xf>
    <xf numFmtId="169" fontId="7" fillId="0" borderId="1" xfId="0" applyNumberFormat="1"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166" fontId="7" fillId="9" borderId="1" xfId="1" applyFont="1" applyFill="1" applyBorder="1" applyAlignment="1" applyProtection="1">
      <alignment horizontal="center" vertical="center" wrapText="1"/>
    </xf>
    <xf numFmtId="166" fontId="7" fillId="6" borderId="1" xfId="1"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xf>
    <xf numFmtId="0" fontId="17" fillId="3" borderId="1" xfId="4" applyFill="1" applyBorder="1" applyAlignment="1" applyProtection="1">
      <alignment horizontal="left" vertical="center" wrapText="1"/>
    </xf>
    <xf numFmtId="0" fontId="17" fillId="0" borderId="1" xfId="4" applyBorder="1" applyAlignment="1" applyProtection="1">
      <alignment horizontal="left" vertical="center" wrapText="1"/>
    </xf>
    <xf numFmtId="0" fontId="17" fillId="0" borderId="1" xfId="4" applyBorder="1" applyAlignment="1">
      <alignment horizontal="left" vertical="center"/>
    </xf>
    <xf numFmtId="169" fontId="7" fillId="3" borderId="1" xfId="1"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169" fontId="8" fillId="2" borderId="1" xfId="2" applyNumberFormat="1" applyFont="1" applyFill="1" applyBorder="1" applyAlignment="1" applyProtection="1">
      <alignment vertical="center" wrapText="1"/>
    </xf>
    <xf numFmtId="0" fontId="5" fillId="10" borderId="1"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protection locked="0"/>
    </xf>
    <xf numFmtId="169" fontId="8" fillId="10" borderId="1" xfId="2" applyNumberFormat="1" applyFont="1" applyFill="1" applyBorder="1" applyAlignment="1" applyProtection="1">
      <alignment vertical="center" wrapText="1"/>
    </xf>
    <xf numFmtId="0" fontId="4" fillId="11" borderId="1" xfId="0" applyFont="1" applyFill="1" applyBorder="1" applyAlignment="1" applyProtection="1">
      <alignment horizontal="center" vertical="center" wrapText="1"/>
      <protection locked="0"/>
    </xf>
    <xf numFmtId="0" fontId="4" fillId="11" borderId="1" xfId="0" applyFont="1" applyFill="1" applyBorder="1" applyAlignment="1" applyProtection="1">
      <alignment horizontal="center" vertical="center"/>
      <protection locked="0"/>
    </xf>
    <xf numFmtId="0" fontId="5" fillId="12"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protection locked="0"/>
    </xf>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protection locked="0"/>
    </xf>
    <xf numFmtId="169" fontId="8" fillId="13" borderId="1" xfId="2" applyNumberFormat="1" applyFont="1" applyFill="1" applyBorder="1" applyAlignment="1" applyProtection="1">
      <alignment vertical="center" wrapText="1"/>
    </xf>
    <xf numFmtId="169" fontId="8" fillId="12" borderId="1" xfId="2" applyNumberFormat="1" applyFont="1" applyFill="1" applyBorder="1" applyAlignment="1" applyProtection="1">
      <alignment vertical="center" wrapText="1"/>
    </xf>
    <xf numFmtId="169" fontId="8" fillId="5" borderId="1" xfId="2" applyNumberFormat="1" applyFont="1" applyFill="1" applyBorder="1" applyAlignment="1" applyProtection="1">
      <alignment vertical="center" wrapText="1"/>
    </xf>
    <xf numFmtId="169" fontId="8" fillId="11" borderId="1" xfId="2" applyNumberFormat="1" applyFont="1" applyFill="1" applyBorder="1" applyAlignment="1" applyProtection="1">
      <alignment vertical="center" wrapText="1"/>
    </xf>
    <xf numFmtId="0" fontId="4" fillId="14" borderId="1" xfId="0" applyFont="1" applyFill="1" applyBorder="1" applyAlignment="1" applyProtection="1">
      <alignment horizontal="center" vertical="center" wrapText="1"/>
      <protection locked="0"/>
    </xf>
    <xf numFmtId="0" fontId="4" fillId="14" borderId="1" xfId="0" applyFont="1" applyFill="1" applyBorder="1" applyAlignment="1" applyProtection="1">
      <alignment horizontal="center" vertical="center"/>
      <protection locked="0"/>
    </xf>
    <xf numFmtId="169" fontId="8" fillId="14" borderId="1" xfId="2" applyNumberFormat="1" applyFont="1" applyFill="1" applyBorder="1" applyAlignment="1" applyProtection="1">
      <alignment vertical="center" wrapText="1"/>
    </xf>
    <xf numFmtId="0" fontId="4" fillId="15" borderId="1"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protection locked="0"/>
    </xf>
    <xf numFmtId="169" fontId="8" fillId="15" borderId="1" xfId="2" applyNumberFormat="1" applyFont="1" applyFill="1" applyBorder="1" applyAlignment="1" applyProtection="1">
      <alignment vertical="center" wrapText="1"/>
    </xf>
    <xf numFmtId="0" fontId="7" fillId="0" borderId="18" xfId="0" applyFont="1" applyFill="1" applyBorder="1" applyAlignment="1" applyProtection="1">
      <alignment vertical="top" wrapText="1"/>
      <protection locked="0"/>
    </xf>
    <xf numFmtId="0" fontId="7" fillId="0" borderId="4" xfId="0" applyFont="1" applyFill="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0" fontId="7" fillId="0" borderId="1"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169" fontId="7" fillId="3" borderId="1" xfId="0" applyNumberFormat="1" applyFont="1" applyFill="1" applyBorder="1" applyAlignment="1" applyProtection="1">
      <alignment horizontal="center" vertical="top" wrapText="1"/>
      <protection locked="0"/>
    </xf>
    <xf numFmtId="169" fontId="8" fillId="0" borderId="1" xfId="2" applyNumberFormat="1" applyFont="1" applyFill="1" applyBorder="1" applyAlignment="1" applyProtection="1">
      <alignment vertical="top" wrapText="1"/>
    </xf>
    <xf numFmtId="168" fontId="7" fillId="0" borderId="1" xfId="3" applyNumberFormat="1" applyFont="1" applyFill="1" applyBorder="1" applyAlignment="1" applyProtection="1">
      <alignment vertical="top" wrapText="1"/>
      <protection locked="0"/>
    </xf>
    <xf numFmtId="169" fontId="7" fillId="3" borderId="1" xfId="0" applyNumberFormat="1" applyFont="1" applyFill="1" applyBorder="1" applyAlignment="1" applyProtection="1">
      <alignment horizontal="center" vertical="top" wrapText="1"/>
    </xf>
    <xf numFmtId="0" fontId="6" fillId="0" borderId="0" xfId="0" applyFont="1" applyAlignment="1" applyProtection="1">
      <alignment vertical="top"/>
      <protection locked="0"/>
    </xf>
    <xf numFmtId="0" fontId="6" fillId="0" borderId="0" xfId="0" applyFont="1" applyAlignment="1">
      <alignment vertical="top"/>
    </xf>
    <xf numFmtId="168" fontId="7" fillId="3" borderId="1" xfId="0" applyNumberFormat="1" applyFont="1" applyFill="1" applyBorder="1" applyAlignment="1" applyProtection="1">
      <alignment horizontal="center" vertical="top" wrapText="1"/>
      <protection locked="0"/>
    </xf>
    <xf numFmtId="168" fontId="7" fillId="3" borderId="3" xfId="0" applyNumberFormat="1" applyFont="1" applyFill="1" applyBorder="1" applyAlignment="1" applyProtection="1">
      <alignment horizontal="center" vertical="top" wrapText="1"/>
    </xf>
    <xf numFmtId="0" fontId="7" fillId="6" borderId="1" xfId="0" applyFont="1" applyFill="1" applyBorder="1" applyAlignment="1" applyProtection="1">
      <alignment horizontal="justify" vertical="center" wrapText="1"/>
    </xf>
    <xf numFmtId="0" fontId="4" fillId="2" borderId="6" xfId="0" applyFont="1" applyFill="1" applyBorder="1" applyAlignment="1" applyProtection="1">
      <alignment vertical="center" wrapText="1"/>
      <protection locked="0"/>
    </xf>
    <xf numFmtId="0" fontId="4" fillId="10" borderId="6" xfId="0" applyFont="1" applyFill="1" applyBorder="1" applyAlignment="1" applyProtection="1">
      <alignment vertical="center" wrapText="1"/>
      <protection locked="0"/>
    </xf>
    <xf numFmtId="0" fontId="4" fillId="5" borderId="1" xfId="0" applyFont="1" applyFill="1" applyBorder="1" applyAlignment="1" applyProtection="1">
      <alignment vertical="center" wrapText="1"/>
      <protection locked="0"/>
    </xf>
    <xf numFmtId="0" fontId="4" fillId="11" borderId="1" xfId="0" applyFont="1" applyFill="1" applyBorder="1" applyAlignment="1" applyProtection="1">
      <alignment vertical="center" wrapText="1"/>
      <protection locked="0"/>
    </xf>
    <xf numFmtId="0" fontId="4" fillId="12" borderId="6" xfId="0" applyFont="1" applyFill="1" applyBorder="1" applyAlignment="1" applyProtection="1">
      <alignment vertical="center" wrapText="1"/>
      <protection locked="0"/>
    </xf>
    <xf numFmtId="0" fontId="4" fillId="13" borderId="6" xfId="0" applyFont="1" applyFill="1" applyBorder="1" applyAlignment="1" applyProtection="1">
      <alignment vertical="center" wrapText="1"/>
      <protection locked="0"/>
    </xf>
    <xf numFmtId="0" fontId="4" fillId="14" borderId="1" xfId="0" applyFont="1" applyFill="1" applyBorder="1" applyAlignment="1" applyProtection="1">
      <alignment vertical="center" wrapText="1"/>
      <protection locked="0"/>
    </xf>
    <xf numFmtId="0" fontId="4" fillId="15" borderId="1" xfId="0" applyFont="1" applyFill="1" applyBorder="1" applyAlignment="1" applyProtection="1">
      <alignment vertical="center" wrapText="1"/>
      <protection locked="0"/>
    </xf>
    <xf numFmtId="0" fontId="17" fillId="0" borderId="0" xfId="4" applyAlignment="1">
      <alignment vertical="center"/>
    </xf>
    <xf numFmtId="0" fontId="12" fillId="0" borderId="26"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13" fillId="0" borderId="0" xfId="0" applyFont="1" applyFill="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4" fillId="0" borderId="22"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2" fillId="7" borderId="18" xfId="0" applyFont="1" applyFill="1" applyBorder="1" applyAlignment="1" applyProtection="1">
      <alignment horizontal="right" vertical="center" wrapText="1"/>
      <protection locked="0"/>
    </xf>
    <xf numFmtId="0" fontId="2" fillId="7" borderId="4" xfId="0" applyFont="1" applyFill="1" applyBorder="1" applyAlignment="1" applyProtection="1">
      <alignment horizontal="right" vertical="center" wrapText="1"/>
      <protection locked="0"/>
    </xf>
    <xf numFmtId="0" fontId="2" fillId="7" borderId="1" xfId="0" applyFont="1" applyFill="1" applyBorder="1" applyAlignment="1" applyProtection="1">
      <alignment horizontal="right" vertical="center" wrapText="1"/>
      <protection locked="0"/>
    </xf>
    <xf numFmtId="0" fontId="3" fillId="0" borderId="2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12" fillId="0" borderId="0" xfId="0" applyFont="1" applyBorder="1" applyAlignment="1" applyProtection="1">
      <alignment horizontal="center" vertical="center" wrapText="1"/>
      <protection locked="0"/>
    </xf>
    <xf numFmtId="0" fontId="6" fillId="0" borderId="0" xfId="0" applyFont="1" applyFill="1" applyBorder="1" applyAlignment="1" applyProtection="1">
      <alignment horizontal="left" vertical="top"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10" borderId="6" xfId="0" applyFont="1" applyFill="1" applyBorder="1" applyAlignment="1" applyProtection="1">
      <alignment horizontal="center" vertical="center" wrapText="1"/>
      <protection locked="0"/>
    </xf>
    <xf numFmtId="0" fontId="4" fillId="10" borderId="7" xfId="0" applyFont="1" applyFill="1" applyBorder="1" applyAlignment="1" applyProtection="1">
      <alignment horizontal="center" vertical="center" wrapText="1"/>
      <protection locked="0"/>
    </xf>
    <xf numFmtId="0" fontId="4" fillId="10" borderId="9" xfId="0" applyFont="1" applyFill="1" applyBorder="1" applyAlignment="1" applyProtection="1">
      <alignment horizontal="center" vertical="center" wrapText="1"/>
      <protection locked="0"/>
    </xf>
    <xf numFmtId="0" fontId="4" fillId="10" borderId="8" xfId="0" applyFont="1" applyFill="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0" fontId="4" fillId="12" borderId="6" xfId="0" applyFont="1" applyFill="1" applyBorder="1" applyAlignment="1" applyProtection="1">
      <alignment horizontal="center" vertical="center" wrapText="1"/>
      <protection locked="0"/>
    </xf>
    <xf numFmtId="0" fontId="4" fillId="12" borderId="7" xfId="0" applyFont="1" applyFill="1" applyBorder="1" applyAlignment="1" applyProtection="1">
      <alignment horizontal="center" vertical="center" wrapText="1"/>
      <protection locked="0"/>
    </xf>
    <xf numFmtId="0" fontId="4" fillId="12" borderId="9" xfId="0" applyFont="1" applyFill="1" applyBorder="1" applyAlignment="1" applyProtection="1">
      <alignment horizontal="center" vertical="center" wrapText="1"/>
      <protection locked="0"/>
    </xf>
    <xf numFmtId="0" fontId="4" fillId="12" borderId="8" xfId="0" applyFont="1" applyFill="1" applyBorder="1" applyAlignment="1" applyProtection="1">
      <alignment horizontal="center" vertical="center" wrapText="1"/>
      <protection locked="0"/>
    </xf>
    <xf numFmtId="0" fontId="4" fillId="13" borderId="6" xfId="0" applyFont="1" applyFill="1" applyBorder="1" applyAlignment="1" applyProtection="1">
      <alignment horizontal="center" vertical="center" wrapText="1"/>
      <protection locked="0"/>
    </xf>
    <xf numFmtId="0" fontId="4" fillId="13" borderId="7" xfId="0" applyFont="1" applyFill="1" applyBorder="1" applyAlignment="1" applyProtection="1">
      <alignment horizontal="center" vertical="center" wrapText="1"/>
      <protection locked="0"/>
    </xf>
    <xf numFmtId="0" fontId="4" fillId="13" borderId="9" xfId="0" applyFont="1" applyFill="1" applyBorder="1" applyAlignment="1" applyProtection="1">
      <alignment horizontal="center" vertical="center" wrapText="1"/>
      <protection locked="0"/>
    </xf>
    <xf numFmtId="0" fontId="4" fillId="13" borderId="8" xfId="0" applyFont="1" applyFill="1" applyBorder="1" applyAlignment="1" applyProtection="1">
      <alignment horizontal="center" vertical="center" wrapText="1"/>
      <protection locked="0"/>
    </xf>
    <xf numFmtId="0" fontId="4" fillId="14" borderId="1"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0" fontId="4" fillId="0" borderId="16" xfId="0" applyFont="1" applyBorder="1" applyAlignment="1">
      <alignment horizontal="left" vertical="center" wrapText="1"/>
    </xf>
    <xf numFmtId="0" fontId="4" fillId="0" borderId="0" xfId="0" applyFont="1" applyBorder="1" applyAlignment="1">
      <alignment horizontal="left" vertical="center" wrapText="1"/>
    </xf>
    <xf numFmtId="0" fontId="4" fillId="7" borderId="18"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7" borderId="27" xfId="0" applyFont="1" applyFill="1" applyBorder="1" applyAlignment="1" applyProtection="1">
      <alignment horizontal="center" vertical="center" wrapText="1"/>
      <protection locked="0"/>
    </xf>
    <xf numFmtId="0" fontId="4" fillId="7" borderId="28" xfId="0" applyFont="1" applyFill="1" applyBorder="1" applyAlignment="1" applyProtection="1">
      <alignment horizontal="center" vertical="center" wrapText="1"/>
      <protection locked="0"/>
    </xf>
    <xf numFmtId="0" fontId="4" fillId="7" borderId="29"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left" vertical="top" wrapText="1"/>
      <protection locked="0"/>
    </xf>
    <xf numFmtId="0" fontId="5" fillId="9" borderId="1" xfId="0" applyFont="1" applyFill="1" applyBorder="1" applyAlignment="1">
      <alignment horizontal="center" vertical="center"/>
    </xf>
    <xf numFmtId="0" fontId="4" fillId="6" borderId="1" xfId="0"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xf>
    <xf numFmtId="0" fontId="6" fillId="0" borderId="6"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12" xfId="0" applyFont="1" applyBorder="1" applyAlignment="1">
      <alignment horizontal="left" vertical="top"/>
    </xf>
    <xf numFmtId="0" fontId="6" fillId="0" borderId="0" xfId="0" applyFont="1" applyBorder="1" applyAlignment="1">
      <alignment horizontal="left" vertical="top"/>
    </xf>
    <xf numFmtId="0" fontId="6" fillId="0" borderId="13"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xf>
    <xf numFmtId="0" fontId="6" fillId="0" borderId="8" xfId="0" applyFont="1" applyBorder="1" applyAlignment="1">
      <alignment horizontal="left" vertical="top"/>
    </xf>
    <xf numFmtId="0" fontId="4" fillId="9" borderId="1" xfId="0" applyFont="1" applyFill="1" applyBorder="1" applyAlignment="1">
      <alignment horizontal="center" vertical="center" wrapText="1"/>
    </xf>
    <xf numFmtId="0" fontId="4" fillId="7" borderId="1" xfId="0" applyFont="1" applyFill="1" applyBorder="1" applyAlignment="1" applyProtection="1">
      <alignment horizontal="right"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4" fillId="7" borderId="12"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8" xfId="0" applyFont="1" applyFill="1" applyBorder="1" applyAlignment="1">
      <alignment horizontal="center" vertical="center"/>
    </xf>
    <xf numFmtId="0" fontId="4" fillId="0" borderId="0" xfId="0" applyFont="1" applyBorder="1" applyAlignment="1" applyProtection="1">
      <alignment horizontal="left" vertical="center" wrapText="1"/>
    </xf>
    <xf numFmtId="0" fontId="6" fillId="0" borderId="2" xfId="0" applyFont="1" applyBorder="1" applyAlignment="1">
      <alignment horizontal="center" vertical="center"/>
    </xf>
    <xf numFmtId="0" fontId="4" fillId="9" borderId="1" xfId="0" applyFont="1" applyFill="1" applyBorder="1" applyAlignment="1" applyProtection="1">
      <alignment horizontal="center" vertical="center" wrapText="1"/>
      <protection locked="0"/>
    </xf>
    <xf numFmtId="0" fontId="6" fillId="0" borderId="1" xfId="0" applyFont="1" applyBorder="1" applyAlignment="1">
      <alignment horizontal="center"/>
    </xf>
    <xf numFmtId="0" fontId="4" fillId="0" borderId="0" xfId="0" applyFont="1" applyFill="1" applyBorder="1" applyAlignment="1" applyProtection="1">
      <alignment horizontal="left" vertical="center" wrapText="1"/>
      <protection locked="0"/>
    </xf>
    <xf numFmtId="0" fontId="4" fillId="9" borderId="1" xfId="0" applyFont="1" applyFill="1" applyBorder="1" applyAlignment="1">
      <alignment horizontal="center" vertical="center"/>
    </xf>
    <xf numFmtId="0" fontId="6" fillId="0" borderId="1" xfId="0" applyFont="1" applyBorder="1" applyAlignment="1">
      <alignment horizontal="left" vertical="top"/>
    </xf>
    <xf numFmtId="0" fontId="4" fillId="7" borderId="1" xfId="0" applyFont="1" applyFill="1" applyBorder="1" applyAlignment="1" applyProtection="1">
      <alignment horizontal="justify" vertical="center" wrapText="1"/>
      <protection locked="0"/>
    </xf>
    <xf numFmtId="0" fontId="4" fillId="7" borderId="6"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0" borderId="16" xfId="0" applyFont="1" applyBorder="1" applyAlignment="1" applyProtection="1">
      <alignment horizontal="left" vertical="center" wrapText="1"/>
      <protection locked="0"/>
    </xf>
    <xf numFmtId="0" fontId="4" fillId="0" borderId="0" xfId="0" applyFont="1" applyFill="1" applyBorder="1" applyAlignment="1" applyProtection="1">
      <alignment vertical="center" wrapText="1"/>
      <protection locked="0"/>
    </xf>
    <xf numFmtId="0" fontId="4" fillId="7" borderId="1" xfId="0" applyFont="1" applyFill="1" applyBorder="1" applyAlignment="1">
      <alignment horizontal="center" vertical="center" wrapText="1"/>
    </xf>
    <xf numFmtId="0" fontId="4" fillId="5" borderId="18" xfId="0" applyFont="1" applyFill="1" applyBorder="1" applyAlignment="1" applyProtection="1">
      <alignment horizontal="center" vertical="center" wrapText="1"/>
    </xf>
    <xf numFmtId="0" fontId="4" fillId="9" borderId="6" xfId="0"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0" fontId="4" fillId="9" borderId="9" xfId="0" applyFont="1" applyFill="1" applyBorder="1" applyAlignment="1" applyProtection="1">
      <alignment horizontal="center" vertical="center" wrapText="1"/>
    </xf>
    <xf numFmtId="0" fontId="4" fillId="9" borderId="8"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166" fontId="7" fillId="2" borderId="3" xfId="1" applyFont="1" applyFill="1" applyBorder="1" applyAlignment="1" applyProtection="1">
      <alignment horizontal="center" vertical="center" wrapText="1"/>
    </xf>
    <xf numFmtId="166" fontId="7" fillId="2" borderId="4" xfId="1" applyFont="1" applyFill="1" applyBorder="1" applyAlignment="1" applyProtection="1">
      <alignment horizontal="center" vertical="center" wrapText="1"/>
    </xf>
    <xf numFmtId="166" fontId="6" fillId="3" borderId="1" xfId="0" applyNumberFormat="1" applyFont="1" applyFill="1" applyBorder="1" applyAlignment="1" applyProtection="1">
      <alignment horizontal="center" vertical="center"/>
    </xf>
    <xf numFmtId="0" fontId="4" fillId="8"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protection locked="0"/>
    </xf>
    <xf numFmtId="169" fontId="7" fillId="3" borderId="1" xfId="1" applyNumberFormat="1" applyFont="1" applyFill="1" applyBorder="1" applyAlignment="1" applyProtection="1">
      <alignment horizontal="center" vertical="center" wrapText="1"/>
    </xf>
  </cellXfs>
  <cellStyles count="5">
    <cellStyle name="Hipervínculo" xfId="4" builtinId="8"/>
    <cellStyle name="Millares [0]" xfId="2" builtinId="6"/>
    <cellStyle name="Moneda" xfId="3" builtinId="4"/>
    <cellStyle name="Moneda [0]" xfId="1" builtinId="7"/>
    <cellStyle name="Normal" xfId="0" builtinId="0"/>
  </cellStyles>
  <dxfs count="0"/>
  <tableStyles count="0" defaultTableStyle="TableStyleMedium2" defaultPivotStyle="PivotStyleLight16"/>
  <colors>
    <mruColors>
      <color rgb="FFFF9966"/>
      <color rgb="FFFFCCCC"/>
      <color rgb="FFCCFF66"/>
      <color rgb="FF9999FF"/>
      <color rgb="FF33CCCC"/>
      <color rgb="FFFF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15</xdr:col>
      <xdr:colOff>484910</xdr:colOff>
      <xdr:row>21</xdr:row>
      <xdr:rowOff>121229</xdr:rowOff>
    </xdr:from>
    <xdr:to>
      <xdr:col>27</xdr:col>
      <xdr:colOff>632114</xdr:colOff>
      <xdr:row>27</xdr:row>
      <xdr:rowOff>181841</xdr:rowOff>
    </xdr:to>
    <xdr:grpSp>
      <xdr:nvGrpSpPr>
        <xdr:cNvPr id="4" name="Grupo 3"/>
        <xdr:cNvGrpSpPr/>
      </xdr:nvGrpSpPr>
      <xdr:grpSpPr>
        <a:xfrm>
          <a:off x="15543069" y="6485661"/>
          <a:ext cx="9395113" cy="1203612"/>
          <a:chOff x="13040592" y="4450774"/>
          <a:chExt cx="1688522" cy="1203612"/>
        </a:xfrm>
      </xdr:grpSpPr>
      <xdr:sp macro="" textlink="">
        <xdr:nvSpPr>
          <xdr:cNvPr id="2" name="Estrella de 5 puntas 1"/>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 name="CuadroTexto 2">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233796</xdr:colOff>
      <xdr:row>12</xdr:row>
      <xdr:rowOff>51955</xdr:rowOff>
    </xdr:from>
    <xdr:to>
      <xdr:col>26</xdr:col>
      <xdr:colOff>337704</xdr:colOff>
      <xdr:row>20</xdr:row>
      <xdr:rowOff>77931</xdr:rowOff>
    </xdr:to>
    <xdr:grpSp>
      <xdr:nvGrpSpPr>
        <xdr:cNvPr id="2" name="Grupo 1"/>
        <xdr:cNvGrpSpPr/>
      </xdr:nvGrpSpPr>
      <xdr:grpSpPr>
        <a:xfrm>
          <a:off x="23163069" y="3602182"/>
          <a:ext cx="1688521" cy="1203613"/>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744682</xdr:colOff>
      <xdr:row>13</xdr:row>
      <xdr:rowOff>0</xdr:rowOff>
    </xdr:from>
    <xdr:to>
      <xdr:col>27</xdr:col>
      <xdr:colOff>86590</xdr:colOff>
      <xdr:row>21</xdr:row>
      <xdr:rowOff>25976</xdr:rowOff>
    </xdr:to>
    <xdr:grpSp>
      <xdr:nvGrpSpPr>
        <xdr:cNvPr id="2" name="Grupo 1"/>
        <xdr:cNvGrpSpPr/>
      </xdr:nvGrpSpPr>
      <xdr:grpSpPr>
        <a:xfrm>
          <a:off x="28531705" y="4043795"/>
          <a:ext cx="1688521" cy="1203613"/>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233795</xdr:colOff>
      <xdr:row>12</xdr:row>
      <xdr:rowOff>17318</xdr:rowOff>
    </xdr:from>
    <xdr:to>
      <xdr:col>27</xdr:col>
      <xdr:colOff>398317</xdr:colOff>
      <xdr:row>20</xdr:row>
      <xdr:rowOff>43294</xdr:rowOff>
    </xdr:to>
    <xdr:grpSp>
      <xdr:nvGrpSpPr>
        <xdr:cNvPr id="2" name="Grupo 1"/>
        <xdr:cNvGrpSpPr/>
      </xdr:nvGrpSpPr>
      <xdr:grpSpPr>
        <a:xfrm>
          <a:off x="27544568" y="3870613"/>
          <a:ext cx="1688522" cy="1203613"/>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60614</xdr:colOff>
      <xdr:row>13</xdr:row>
      <xdr:rowOff>69272</xdr:rowOff>
    </xdr:from>
    <xdr:to>
      <xdr:col>27</xdr:col>
      <xdr:colOff>225136</xdr:colOff>
      <xdr:row>21</xdr:row>
      <xdr:rowOff>95248</xdr:rowOff>
    </xdr:to>
    <xdr:grpSp>
      <xdr:nvGrpSpPr>
        <xdr:cNvPr id="2" name="Grupo 1"/>
        <xdr:cNvGrpSpPr/>
      </xdr:nvGrpSpPr>
      <xdr:grpSpPr>
        <a:xfrm>
          <a:off x="26825864" y="4190999"/>
          <a:ext cx="1688522" cy="1203613"/>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259773</xdr:colOff>
      <xdr:row>15</xdr:row>
      <xdr:rowOff>0</xdr:rowOff>
    </xdr:from>
    <xdr:to>
      <xdr:col>27</xdr:col>
      <xdr:colOff>424295</xdr:colOff>
      <xdr:row>23</xdr:row>
      <xdr:rowOff>25976</xdr:rowOff>
    </xdr:to>
    <xdr:grpSp>
      <xdr:nvGrpSpPr>
        <xdr:cNvPr id="2" name="Grupo 1"/>
        <xdr:cNvGrpSpPr/>
      </xdr:nvGrpSpPr>
      <xdr:grpSpPr>
        <a:xfrm>
          <a:off x="27362728" y="4407477"/>
          <a:ext cx="1688522" cy="1203613"/>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181840</xdr:colOff>
      <xdr:row>12</xdr:row>
      <xdr:rowOff>1</xdr:rowOff>
    </xdr:from>
    <xdr:to>
      <xdr:col>27</xdr:col>
      <xdr:colOff>346362</xdr:colOff>
      <xdr:row>20</xdr:row>
      <xdr:rowOff>25977</xdr:rowOff>
    </xdr:to>
    <xdr:grpSp>
      <xdr:nvGrpSpPr>
        <xdr:cNvPr id="2" name="Grupo 1"/>
        <xdr:cNvGrpSpPr/>
      </xdr:nvGrpSpPr>
      <xdr:grpSpPr>
        <a:xfrm>
          <a:off x="27787022" y="4199660"/>
          <a:ext cx="1688522" cy="1203612"/>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753341</xdr:colOff>
      <xdr:row>12</xdr:row>
      <xdr:rowOff>1</xdr:rowOff>
    </xdr:from>
    <xdr:to>
      <xdr:col>27</xdr:col>
      <xdr:colOff>95249</xdr:colOff>
      <xdr:row>20</xdr:row>
      <xdr:rowOff>25976</xdr:rowOff>
    </xdr:to>
    <xdr:grpSp>
      <xdr:nvGrpSpPr>
        <xdr:cNvPr id="2" name="Grupo 1"/>
        <xdr:cNvGrpSpPr/>
      </xdr:nvGrpSpPr>
      <xdr:grpSpPr>
        <a:xfrm>
          <a:off x="26799886" y="3411683"/>
          <a:ext cx="1688522" cy="1203611"/>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0</xdr:colOff>
      <xdr:row>14</xdr:row>
      <xdr:rowOff>0</xdr:rowOff>
    </xdr:from>
    <xdr:to>
      <xdr:col>27</xdr:col>
      <xdr:colOff>164522</xdr:colOff>
      <xdr:row>22</xdr:row>
      <xdr:rowOff>25975</xdr:rowOff>
    </xdr:to>
    <xdr:grpSp>
      <xdr:nvGrpSpPr>
        <xdr:cNvPr id="2" name="Grupo 1"/>
        <xdr:cNvGrpSpPr/>
      </xdr:nvGrpSpPr>
      <xdr:grpSpPr>
        <a:xfrm>
          <a:off x="27596523" y="4095750"/>
          <a:ext cx="1688522" cy="1203611"/>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381000</xdr:colOff>
      <xdr:row>9</xdr:row>
      <xdr:rowOff>60613</xdr:rowOff>
    </xdr:from>
    <xdr:to>
      <xdr:col>25</xdr:col>
      <xdr:colOff>545522</xdr:colOff>
      <xdr:row>13</xdr:row>
      <xdr:rowOff>60612</xdr:rowOff>
    </xdr:to>
    <xdr:grpSp>
      <xdr:nvGrpSpPr>
        <xdr:cNvPr id="2" name="Grupo 1"/>
        <xdr:cNvGrpSpPr/>
      </xdr:nvGrpSpPr>
      <xdr:grpSpPr>
        <a:xfrm>
          <a:off x="21786273" y="2779568"/>
          <a:ext cx="1688522" cy="1203612"/>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147205</xdr:colOff>
      <xdr:row>7</xdr:row>
      <xdr:rowOff>129886</xdr:rowOff>
    </xdr:from>
    <xdr:to>
      <xdr:col>9</xdr:col>
      <xdr:colOff>311727</xdr:colOff>
      <xdr:row>15</xdr:row>
      <xdr:rowOff>0</xdr:rowOff>
    </xdr:to>
    <xdr:grpSp>
      <xdr:nvGrpSpPr>
        <xdr:cNvPr id="2" name="Grupo 1"/>
        <xdr:cNvGrpSpPr/>
      </xdr:nvGrpSpPr>
      <xdr:grpSpPr>
        <a:xfrm>
          <a:off x="7465580" y="2479386"/>
          <a:ext cx="1688522" cy="2116427"/>
          <a:chOff x="13040592" y="4450774"/>
          <a:chExt cx="1688522" cy="1203612"/>
        </a:xfrm>
      </xdr:grpSpPr>
      <xdr:sp macro="" textlink="">
        <xdr:nvSpPr>
          <xdr:cNvPr id="3" name="Estrella de 5 puntas 2"/>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zoomScale="120" zoomScaleNormal="120" workbookViewId="0">
      <selection activeCell="I8" sqref="I8"/>
    </sheetView>
  </sheetViews>
  <sheetFormatPr baseColWidth="10" defaultRowHeight="11.25"/>
  <cols>
    <col min="1" max="1" width="4.5703125" style="2" customWidth="1"/>
    <col min="2" max="2" width="2" style="2" customWidth="1"/>
    <col min="3" max="3" width="90.7109375" style="2" customWidth="1"/>
    <col min="4" max="4" width="1.85546875" style="2" customWidth="1"/>
    <col min="5" max="5" width="4.5703125" style="2" customWidth="1"/>
    <col min="6" max="6" width="11.42578125" style="2" customWidth="1"/>
    <col min="7" max="16384" width="11.42578125" style="2"/>
  </cols>
  <sheetData>
    <row r="1" spans="2:6" ht="12" thickBot="1"/>
    <row r="2" spans="2:6" ht="66" customHeight="1" thickBot="1">
      <c r="B2" s="43"/>
      <c r="C2" s="120" t="s">
        <v>108</v>
      </c>
      <c r="D2" s="121"/>
      <c r="E2" s="38"/>
      <c r="F2" s="38"/>
    </row>
    <row r="3" spans="2:6" ht="13.5" customHeight="1">
      <c r="B3" s="39"/>
      <c r="C3" s="122"/>
      <c r="D3" s="123"/>
      <c r="E3" s="12"/>
      <c r="F3" s="12"/>
    </row>
    <row r="4" spans="2:6" ht="20.25" customHeight="1">
      <c r="B4" s="39"/>
      <c r="C4" s="124" t="s">
        <v>57</v>
      </c>
      <c r="D4" s="125"/>
      <c r="E4" s="12"/>
      <c r="F4" s="12"/>
    </row>
    <row r="5" spans="2:6" s="4" customFormat="1" ht="25.5" customHeight="1">
      <c r="B5" s="40"/>
      <c r="C5" s="42" t="s">
        <v>44</v>
      </c>
      <c r="D5" s="19"/>
      <c r="E5" s="28"/>
      <c r="F5" s="28"/>
    </row>
    <row r="6" spans="2:6" s="3" customFormat="1" ht="16.5" customHeight="1">
      <c r="B6" s="41"/>
      <c r="C6" s="71" t="s">
        <v>73</v>
      </c>
      <c r="D6" s="21"/>
      <c r="E6" s="14"/>
      <c r="F6" s="14"/>
    </row>
    <row r="7" spans="2:6" s="3" customFormat="1" ht="23.25" customHeight="1">
      <c r="B7" s="41"/>
      <c r="C7" s="72" t="s">
        <v>74</v>
      </c>
      <c r="D7" s="21"/>
      <c r="E7" s="14"/>
      <c r="F7" s="14"/>
    </row>
    <row r="8" spans="2:6" s="3" customFormat="1" ht="16.5" customHeight="1">
      <c r="B8" s="41"/>
      <c r="C8" s="72" t="s">
        <v>75</v>
      </c>
      <c r="D8" s="21"/>
      <c r="E8" s="14"/>
      <c r="F8" s="14"/>
    </row>
    <row r="9" spans="2:6" s="3" customFormat="1" ht="21.75" customHeight="1">
      <c r="B9" s="41"/>
      <c r="C9" s="72" t="s">
        <v>76</v>
      </c>
      <c r="D9" s="21"/>
      <c r="E9" s="14"/>
      <c r="F9" s="14"/>
    </row>
    <row r="10" spans="2:6" s="3" customFormat="1" ht="18" customHeight="1">
      <c r="B10" s="41"/>
      <c r="C10" s="73" t="s">
        <v>77</v>
      </c>
      <c r="D10" s="21"/>
      <c r="E10" s="14"/>
      <c r="F10" s="14"/>
    </row>
    <row r="11" spans="2:6" s="3" customFormat="1" ht="18" customHeight="1">
      <c r="B11" s="41"/>
      <c r="C11" s="73" t="s">
        <v>78</v>
      </c>
      <c r="D11" s="21"/>
      <c r="E11" s="14"/>
      <c r="F11" s="14"/>
    </row>
    <row r="12" spans="2:6" s="3" customFormat="1" ht="17.25" customHeight="1">
      <c r="B12" s="41"/>
      <c r="C12" s="73" t="s">
        <v>79</v>
      </c>
      <c r="D12" s="21"/>
      <c r="E12" s="14"/>
      <c r="F12" s="14"/>
    </row>
    <row r="13" spans="2:6" s="3" customFormat="1" ht="23.25" customHeight="1">
      <c r="B13" s="41"/>
      <c r="C13" s="73" t="s">
        <v>80</v>
      </c>
      <c r="D13" s="19"/>
      <c r="E13" s="14"/>
      <c r="F13" s="14"/>
    </row>
    <row r="14" spans="2:6" s="3" customFormat="1" ht="15">
      <c r="B14" s="41"/>
      <c r="C14" s="73" t="s">
        <v>81</v>
      </c>
      <c r="D14" s="21"/>
      <c r="E14" s="14"/>
      <c r="F14" s="14"/>
    </row>
    <row r="15" spans="2:6" s="3" customFormat="1" ht="19.5" customHeight="1">
      <c r="B15" s="41"/>
      <c r="C15" s="119" t="s">
        <v>52</v>
      </c>
      <c r="D15" s="21"/>
      <c r="E15" s="14"/>
      <c r="F15" s="14"/>
    </row>
    <row r="16" spans="2:6" s="3" customFormat="1" ht="19.5" customHeight="1">
      <c r="B16" s="41"/>
      <c r="C16" s="119" t="s">
        <v>53</v>
      </c>
      <c r="D16" s="21"/>
      <c r="E16" s="14"/>
      <c r="F16" s="14"/>
    </row>
    <row r="17" spans="2:6" ht="23.25" customHeight="1" thickBot="1">
      <c r="B17" s="25"/>
      <c r="C17" s="126"/>
      <c r="D17" s="127"/>
      <c r="E17" s="12"/>
      <c r="F17" s="12"/>
    </row>
    <row r="18" spans="2:6">
      <c r="C18" s="12"/>
      <c r="D18" s="12"/>
    </row>
  </sheetData>
  <mergeCells count="4">
    <mergeCell ref="C2:D2"/>
    <mergeCell ref="C3:D3"/>
    <mergeCell ref="C4:D4"/>
    <mergeCell ref="C17:D17"/>
  </mergeCells>
  <hyperlinks>
    <hyperlink ref="C6" location="'1. Gastos de Personal'!A1" display="GASTOS DE PERSONAL"/>
    <hyperlink ref="C7" location="'2. Equipos'!A1" display="EQUIPOS"/>
    <hyperlink ref="C8" location="'3. Software'!A1" display="SOFTWARE"/>
    <hyperlink ref="C9" location="'4. Materiales'!A1" display="MATERIALES"/>
    <hyperlink ref="C10" location="'5. Salidas de Campo'!A1" display="5. SALIDAS DE CAMPO"/>
    <hyperlink ref="C11" location="'6. Material Bibliográfico'!A1" display="6. MATERIAL BIBLIOGRÁFICO"/>
    <hyperlink ref="C12" location="'7. Publicaciones'!A1" display="7. PUBLICACIONES (Artículos en revistas reconocidas por Publindex- Minciencias) Y PATENTES"/>
    <hyperlink ref="C13" location="'8. Servicios técnicos'!A1" display="8. SERVICIOS TÉCNICOS"/>
    <hyperlink ref="C14" location="'9. Viajes de Divulgación'!A1" display="9. VIAJES DIVULGACIÓN  DE RESULTADOS (Presentación de resultados de investigación en ponencias)"/>
    <hyperlink ref="C15" location="'Total x Rubro'!A1" display="TOTAL POR RUBRO"/>
    <hyperlink ref="C16" location="'Total x Entidad'!A1" display="TOTAL POR ENTIDAD"/>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zoomScale="110" zoomScaleNormal="110" workbookViewId="0">
      <pane xSplit="8" ySplit="10" topLeftCell="I11" activePane="bottomRight" state="frozen"/>
      <selection pane="topRight" activeCell="I1" sqref="I1"/>
      <selection pane="bottomLeft" activeCell="A11" sqref="A11"/>
      <selection pane="bottomRight" activeCell="K17" sqref="K17"/>
    </sheetView>
  </sheetViews>
  <sheetFormatPr baseColWidth="10" defaultRowHeight="15"/>
  <cols>
    <col min="1" max="1" width="29.5703125" customWidth="1"/>
    <col min="2" max="2" width="26.5703125" customWidth="1"/>
    <col min="3" max="3" width="12.5703125" customWidth="1"/>
    <col min="4" max="4" width="16.5703125" customWidth="1"/>
    <col min="5" max="5" width="19.85546875" customWidth="1"/>
    <col min="6" max="6" width="13" customWidth="1"/>
    <col min="7" max="7" width="14.28515625" customWidth="1"/>
    <col min="8" max="8" width="9.140625" customWidth="1"/>
    <col min="9" max="9" width="9.5703125" customWidth="1"/>
    <col min="10" max="10" width="12.5703125" bestFit="1" customWidth="1"/>
    <col min="11" max="14" width="12.5703125" customWidth="1"/>
    <col min="15" max="16" width="11.5703125" bestFit="1" customWidth="1"/>
    <col min="17" max="26" width="11.5703125" customWidth="1"/>
    <col min="27" max="27" width="11.5703125" bestFit="1" customWidth="1"/>
    <col min="28" max="28" width="12.5703125" bestFit="1" customWidth="1"/>
  </cols>
  <sheetData>
    <row r="1" spans="1:30" ht="79.5" customHeight="1">
      <c r="A1" s="133" t="s">
        <v>58</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row>
    <row r="2" spans="1:30">
      <c r="A2" s="122"/>
      <c r="B2" s="122"/>
      <c r="C2" s="122"/>
      <c r="D2" s="122"/>
      <c r="E2" s="122"/>
      <c r="F2" s="122"/>
      <c r="G2" s="122"/>
      <c r="H2" s="122"/>
      <c r="I2" s="122"/>
      <c r="J2" s="122"/>
      <c r="K2" s="35"/>
      <c r="L2" s="35"/>
      <c r="M2" s="35"/>
      <c r="N2" s="35"/>
      <c r="O2" s="1"/>
      <c r="P2" s="12"/>
      <c r="Q2" s="12"/>
      <c r="R2" s="12"/>
      <c r="S2" s="12"/>
      <c r="T2" s="12"/>
      <c r="U2" s="12"/>
      <c r="V2" s="12"/>
      <c r="W2" s="12"/>
      <c r="X2" s="12"/>
      <c r="Y2" s="12"/>
      <c r="Z2" s="12"/>
      <c r="AA2" s="12"/>
    </row>
    <row r="3" spans="1:30">
      <c r="A3" s="134" t="s">
        <v>82</v>
      </c>
      <c r="B3" s="134"/>
      <c r="C3" s="134"/>
      <c r="D3" s="134"/>
      <c r="E3" s="134"/>
      <c r="F3" s="134"/>
      <c r="G3" s="134"/>
      <c r="H3" s="134"/>
      <c r="I3" s="134"/>
      <c r="J3" s="134"/>
      <c r="K3" s="36"/>
      <c r="L3" s="36"/>
      <c r="M3" s="36"/>
      <c r="N3" s="36"/>
      <c r="O3" s="1"/>
      <c r="P3" s="12"/>
      <c r="Q3" s="12"/>
      <c r="R3" s="12"/>
      <c r="S3" s="12"/>
      <c r="T3" s="12"/>
      <c r="U3" s="12"/>
      <c r="V3" s="12"/>
      <c r="W3" s="12"/>
      <c r="X3" s="12"/>
      <c r="Y3" s="12"/>
      <c r="Z3" s="12"/>
      <c r="AA3" s="12"/>
    </row>
    <row r="5" spans="1:30">
      <c r="A5" s="154" t="s">
        <v>45</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2"/>
      <c r="AC5" s="12"/>
      <c r="AD5" s="44"/>
    </row>
    <row r="6" spans="1:30">
      <c r="A6" s="162" t="s">
        <v>54</v>
      </c>
      <c r="B6" s="134"/>
      <c r="C6" s="134"/>
      <c r="D6" s="134"/>
      <c r="E6" s="134"/>
      <c r="F6" s="134"/>
      <c r="G6" s="134"/>
      <c r="H6" s="134"/>
      <c r="I6" s="134"/>
      <c r="J6" s="134"/>
      <c r="K6" s="36"/>
      <c r="L6" s="36"/>
      <c r="M6" s="36"/>
      <c r="N6" s="36"/>
      <c r="O6" s="31"/>
      <c r="P6" s="31"/>
      <c r="Q6" s="37"/>
      <c r="R6" s="37"/>
      <c r="S6" s="37"/>
      <c r="T6" s="37"/>
      <c r="U6" s="37"/>
      <c r="V6" s="37"/>
      <c r="W6" s="37"/>
      <c r="X6" s="37"/>
      <c r="Y6" s="37"/>
      <c r="Z6" s="37"/>
      <c r="AA6" s="31"/>
      <c r="AB6" s="12"/>
      <c r="AC6" s="12"/>
      <c r="AD6" s="44"/>
    </row>
    <row r="7" spans="1:30">
      <c r="A7" s="29"/>
      <c r="B7" s="31"/>
      <c r="C7" s="30"/>
      <c r="D7" s="30"/>
      <c r="E7" s="30"/>
      <c r="F7" s="30"/>
      <c r="G7" s="30"/>
      <c r="H7" s="30"/>
      <c r="I7" s="30"/>
      <c r="J7" s="31"/>
      <c r="K7" s="37"/>
      <c r="L7" s="37"/>
      <c r="M7" s="37"/>
      <c r="N7" s="37"/>
      <c r="O7" s="31"/>
      <c r="P7" s="31"/>
      <c r="Q7" s="37"/>
      <c r="R7" s="37"/>
      <c r="S7" s="37"/>
      <c r="T7" s="37"/>
      <c r="U7" s="37"/>
      <c r="V7" s="37"/>
      <c r="W7" s="37"/>
      <c r="X7" s="37"/>
      <c r="Y7" s="37"/>
      <c r="Z7" s="37"/>
      <c r="AA7" s="31"/>
      <c r="AB7" s="12"/>
      <c r="AC7" s="12"/>
      <c r="AD7" s="44"/>
    </row>
    <row r="8" spans="1:30">
      <c r="A8" s="156" t="s">
        <v>50</v>
      </c>
      <c r="B8" s="159" t="s">
        <v>49</v>
      </c>
      <c r="C8" s="157" t="s">
        <v>14</v>
      </c>
      <c r="D8" s="157" t="s">
        <v>15</v>
      </c>
      <c r="E8" s="157" t="s">
        <v>46</v>
      </c>
      <c r="F8" s="157" t="s">
        <v>47</v>
      </c>
      <c r="G8" s="157" t="s">
        <v>16</v>
      </c>
      <c r="H8" s="164" t="s">
        <v>48</v>
      </c>
      <c r="I8" s="164" t="s">
        <v>17</v>
      </c>
      <c r="J8" s="164"/>
      <c r="K8" s="135" t="s">
        <v>86</v>
      </c>
      <c r="L8" s="136"/>
      <c r="M8" s="139" t="s">
        <v>87</v>
      </c>
      <c r="N8" s="140"/>
      <c r="O8" s="158" t="s">
        <v>88</v>
      </c>
      <c r="P8" s="158"/>
      <c r="Q8" s="143" t="s">
        <v>89</v>
      </c>
      <c r="R8" s="143"/>
      <c r="S8" s="144" t="s">
        <v>90</v>
      </c>
      <c r="T8" s="145"/>
      <c r="U8" s="148" t="s">
        <v>91</v>
      </c>
      <c r="V8" s="149"/>
      <c r="W8" s="152" t="s">
        <v>92</v>
      </c>
      <c r="X8" s="152"/>
      <c r="Y8" s="153" t="s">
        <v>93</v>
      </c>
      <c r="Z8" s="153"/>
      <c r="AA8" s="163" t="s">
        <v>29</v>
      </c>
      <c r="AB8" s="163"/>
      <c r="AC8" s="14"/>
      <c r="AD8" s="44"/>
    </row>
    <row r="9" spans="1:30" ht="18" customHeight="1">
      <c r="A9" s="156"/>
      <c r="B9" s="160"/>
      <c r="C9" s="157"/>
      <c r="D9" s="157"/>
      <c r="E9" s="157"/>
      <c r="F9" s="157"/>
      <c r="G9" s="157"/>
      <c r="H9" s="164"/>
      <c r="I9" s="164"/>
      <c r="J9" s="164"/>
      <c r="K9" s="137"/>
      <c r="L9" s="138"/>
      <c r="M9" s="141"/>
      <c r="N9" s="142"/>
      <c r="O9" s="158"/>
      <c r="P9" s="158"/>
      <c r="Q9" s="143"/>
      <c r="R9" s="143"/>
      <c r="S9" s="146"/>
      <c r="T9" s="147"/>
      <c r="U9" s="150"/>
      <c r="V9" s="151"/>
      <c r="W9" s="152"/>
      <c r="X9" s="152"/>
      <c r="Y9" s="153"/>
      <c r="Z9" s="153"/>
      <c r="AA9" s="163"/>
      <c r="AB9" s="163"/>
      <c r="AC9" s="12"/>
      <c r="AD9" s="44"/>
    </row>
    <row r="10" spans="1:30">
      <c r="A10" s="156"/>
      <c r="B10" s="161"/>
      <c r="C10" s="157"/>
      <c r="D10" s="157"/>
      <c r="E10" s="157"/>
      <c r="F10" s="157"/>
      <c r="G10" s="157"/>
      <c r="H10" s="164"/>
      <c r="I10" s="26" t="s">
        <v>9</v>
      </c>
      <c r="J10" s="17" t="s">
        <v>10</v>
      </c>
      <c r="K10" s="75" t="s">
        <v>9</v>
      </c>
      <c r="L10" s="76" t="s">
        <v>10</v>
      </c>
      <c r="M10" s="78" t="s">
        <v>9</v>
      </c>
      <c r="N10" s="79" t="s">
        <v>10</v>
      </c>
      <c r="O10" s="33" t="s">
        <v>9</v>
      </c>
      <c r="P10" s="16" t="s">
        <v>10</v>
      </c>
      <c r="Q10" s="81" t="s">
        <v>9</v>
      </c>
      <c r="R10" s="82" t="s">
        <v>10</v>
      </c>
      <c r="S10" s="83" t="s">
        <v>9</v>
      </c>
      <c r="T10" s="84" t="s">
        <v>10</v>
      </c>
      <c r="U10" s="85" t="s">
        <v>9</v>
      </c>
      <c r="V10" s="86" t="s">
        <v>10</v>
      </c>
      <c r="W10" s="91" t="s">
        <v>9</v>
      </c>
      <c r="X10" s="92" t="s">
        <v>10</v>
      </c>
      <c r="Y10" s="94" t="s">
        <v>9</v>
      </c>
      <c r="Z10" s="95" t="s">
        <v>10</v>
      </c>
      <c r="AA10" s="52" t="s">
        <v>9</v>
      </c>
      <c r="AB10" s="53" t="s">
        <v>10</v>
      </c>
      <c r="AC10" s="12"/>
      <c r="AD10" s="44"/>
    </row>
    <row r="11" spans="1:30" ht="24.75" customHeight="1">
      <c r="A11" s="97"/>
      <c r="B11" s="98"/>
      <c r="C11" s="99" t="s">
        <v>95</v>
      </c>
      <c r="D11" s="99" t="s">
        <v>94</v>
      </c>
      <c r="E11" s="47">
        <v>1</v>
      </c>
      <c r="F11" s="47">
        <v>1</v>
      </c>
      <c r="G11" s="47">
        <v>20</v>
      </c>
      <c r="H11" s="47">
        <v>32</v>
      </c>
      <c r="I11" s="48">
        <v>0</v>
      </c>
      <c r="J11" s="48">
        <f>(((IF(F11=1,(2327633*1.52),IF(F11=2,(3017954*1.52),IF(F11=3,(4688083*1.52),0)))/4)/40*(G11*H11)/E11))</f>
        <v>14152008.640000001</v>
      </c>
      <c r="K11" s="48">
        <v>0</v>
      </c>
      <c r="L11" s="48">
        <v>0</v>
      </c>
      <c r="M11" s="48">
        <v>0</v>
      </c>
      <c r="N11" s="48">
        <v>0</v>
      </c>
      <c r="O11" s="49">
        <v>0</v>
      </c>
      <c r="P11" s="49">
        <v>0</v>
      </c>
      <c r="Q11" s="49">
        <v>0</v>
      </c>
      <c r="R11" s="49">
        <v>0</v>
      </c>
      <c r="S11" s="49">
        <v>0</v>
      </c>
      <c r="T11" s="49">
        <v>0</v>
      </c>
      <c r="U11" s="49">
        <v>0</v>
      </c>
      <c r="V11" s="49">
        <v>0</v>
      </c>
      <c r="W11" s="49">
        <v>0</v>
      </c>
      <c r="X11" s="49">
        <v>0</v>
      </c>
      <c r="Y11" s="49">
        <v>0</v>
      </c>
      <c r="Z11" s="49">
        <v>0</v>
      </c>
      <c r="AA11" s="50">
        <f>I11+K11+M11+O11+Q11+S11+U11+W11+Y11</f>
        <v>0</v>
      </c>
      <c r="AB11" s="50" t="b">
        <f>A1=J11+L11+N11+P11+R11+T11+V11+X11+Z11</f>
        <v>0</v>
      </c>
      <c r="AC11" s="12"/>
      <c r="AD11" s="44"/>
    </row>
    <row r="12" spans="1:30" ht="24" customHeight="1">
      <c r="A12" s="97"/>
      <c r="B12" s="98"/>
      <c r="C12" s="99" t="s">
        <v>106</v>
      </c>
      <c r="D12" s="99" t="s">
        <v>105</v>
      </c>
      <c r="E12" s="47">
        <v>2</v>
      </c>
      <c r="F12" s="47">
        <v>3</v>
      </c>
      <c r="G12" s="47">
        <v>10</v>
      </c>
      <c r="H12" s="47">
        <v>12</v>
      </c>
      <c r="I12" s="48">
        <v>0</v>
      </c>
      <c r="J12" s="48">
        <f>(((IF(F12=1,(2327633*1.52),IF(F12=2,(3017954*1.52),IF(F12=3,(4688083*1.52),0)))/4)/40*(G12*H12)/E12))</f>
        <v>2672207.31</v>
      </c>
      <c r="K12" s="48">
        <v>0</v>
      </c>
      <c r="L12" s="48">
        <v>0</v>
      </c>
      <c r="M12" s="48">
        <v>0</v>
      </c>
      <c r="N12" s="48">
        <v>0</v>
      </c>
      <c r="O12" s="49">
        <v>0</v>
      </c>
      <c r="P12" s="49">
        <v>0</v>
      </c>
      <c r="Q12" s="49">
        <v>0</v>
      </c>
      <c r="R12" s="49">
        <v>0</v>
      </c>
      <c r="S12" s="49">
        <v>0</v>
      </c>
      <c r="T12" s="49">
        <v>0</v>
      </c>
      <c r="U12" s="49">
        <v>0</v>
      </c>
      <c r="V12" s="49">
        <v>0</v>
      </c>
      <c r="W12" s="49">
        <v>0</v>
      </c>
      <c r="X12" s="49">
        <v>0</v>
      </c>
      <c r="Y12" s="49">
        <v>0</v>
      </c>
      <c r="Z12" s="49">
        <v>0</v>
      </c>
      <c r="AA12" s="50">
        <f t="shared" ref="AA12:AA19" si="0">I12+K12+M12+O12+Q12+S12+U12+W12+Y12</f>
        <v>0</v>
      </c>
      <c r="AB12" s="50">
        <f t="shared" ref="AB12:AB19" si="1">J12+L12+N12+P12+R12+T12+V12+X12+Z12</f>
        <v>2672207.31</v>
      </c>
      <c r="AC12" s="14"/>
      <c r="AD12" s="44"/>
    </row>
    <row r="13" spans="1:30" ht="26.25" customHeight="1">
      <c r="A13" s="97"/>
      <c r="B13" s="98"/>
      <c r="C13" s="99" t="s">
        <v>107</v>
      </c>
      <c r="D13" s="99" t="s">
        <v>105</v>
      </c>
      <c r="E13" s="47">
        <v>1</v>
      </c>
      <c r="F13" s="47"/>
      <c r="G13" s="47"/>
      <c r="H13" s="47"/>
      <c r="I13" s="48">
        <v>0</v>
      </c>
      <c r="J13" s="48">
        <f>(((IF(F13=1,(2327633*1.52),IF(F13=2,(3017954*1.52),IF(F13=3,(4688083*1.52),0)))/4)/40*(G13*H13)/E13))</f>
        <v>0</v>
      </c>
      <c r="K13" s="48">
        <v>0</v>
      </c>
      <c r="L13" s="48">
        <v>4600000</v>
      </c>
      <c r="M13" s="48">
        <v>0</v>
      </c>
      <c r="N13" s="48">
        <v>0</v>
      </c>
      <c r="O13" s="49">
        <v>0</v>
      </c>
      <c r="P13" s="49">
        <v>0</v>
      </c>
      <c r="Q13" s="49">
        <v>0</v>
      </c>
      <c r="R13" s="49">
        <v>0</v>
      </c>
      <c r="S13" s="49">
        <v>0</v>
      </c>
      <c r="T13" s="49">
        <v>0</v>
      </c>
      <c r="U13" s="49">
        <v>0</v>
      </c>
      <c r="V13" s="49">
        <v>0</v>
      </c>
      <c r="W13" s="49">
        <v>0</v>
      </c>
      <c r="X13" s="49">
        <v>0</v>
      </c>
      <c r="Y13" s="49">
        <v>0</v>
      </c>
      <c r="Z13" s="49">
        <v>0</v>
      </c>
      <c r="AA13" s="50">
        <f t="shared" si="0"/>
        <v>0</v>
      </c>
      <c r="AB13" s="50">
        <f t="shared" si="1"/>
        <v>4600000</v>
      </c>
      <c r="AC13" s="14"/>
      <c r="AD13" s="44"/>
    </row>
    <row r="14" spans="1:30" ht="24" customHeight="1">
      <c r="A14" s="97"/>
      <c r="B14" s="98"/>
      <c r="C14" s="99" t="s">
        <v>107</v>
      </c>
      <c r="D14" s="99" t="s">
        <v>105</v>
      </c>
      <c r="E14" s="47">
        <v>1</v>
      </c>
      <c r="F14" s="47"/>
      <c r="G14" s="47"/>
      <c r="H14" s="47"/>
      <c r="I14" s="48">
        <v>0</v>
      </c>
      <c r="J14" s="48">
        <f t="shared" ref="J14:J19" si="2">(((IF(F14=1,(2327633*1.52),IF(F14=2,(3017954*1.52),IF(F14=3,(4688083*1.52),0)))/4)/40*(G14*H14)/E14))</f>
        <v>0</v>
      </c>
      <c r="K14" s="48">
        <v>0</v>
      </c>
      <c r="L14" s="48">
        <v>0</v>
      </c>
      <c r="M14" s="48">
        <v>0</v>
      </c>
      <c r="N14" s="48">
        <v>6900000</v>
      </c>
      <c r="O14" s="49">
        <v>0</v>
      </c>
      <c r="P14" s="49">
        <v>0</v>
      </c>
      <c r="Q14" s="49">
        <v>0</v>
      </c>
      <c r="R14" s="49">
        <v>0</v>
      </c>
      <c r="S14" s="49">
        <v>0</v>
      </c>
      <c r="T14" s="49">
        <v>0</v>
      </c>
      <c r="U14" s="49">
        <v>0</v>
      </c>
      <c r="V14" s="49">
        <v>0</v>
      </c>
      <c r="W14" s="49">
        <v>0</v>
      </c>
      <c r="X14" s="49">
        <v>0</v>
      </c>
      <c r="Y14" s="49">
        <v>0</v>
      </c>
      <c r="Z14" s="49">
        <v>0</v>
      </c>
      <c r="AA14" s="50">
        <f t="shared" si="0"/>
        <v>0</v>
      </c>
      <c r="AB14" s="50">
        <f t="shared" si="1"/>
        <v>6900000</v>
      </c>
      <c r="AC14" s="14"/>
      <c r="AD14" s="44"/>
    </row>
    <row r="15" spans="1:30" ht="23.25" customHeight="1">
      <c r="A15" s="97"/>
      <c r="B15" s="98"/>
      <c r="C15" s="99"/>
      <c r="D15" s="99"/>
      <c r="E15" s="47">
        <v>1</v>
      </c>
      <c r="F15" s="47"/>
      <c r="G15" s="47"/>
      <c r="H15" s="47"/>
      <c r="I15" s="48">
        <v>0</v>
      </c>
      <c r="J15" s="48">
        <f t="shared" si="2"/>
        <v>0</v>
      </c>
      <c r="K15" s="48">
        <v>0</v>
      </c>
      <c r="L15" s="48">
        <v>0</v>
      </c>
      <c r="M15" s="48">
        <v>0</v>
      </c>
      <c r="N15" s="48">
        <v>0</v>
      </c>
      <c r="O15" s="49">
        <v>0</v>
      </c>
      <c r="P15" s="49">
        <v>0</v>
      </c>
      <c r="Q15" s="49">
        <v>0</v>
      </c>
      <c r="R15" s="49">
        <v>0</v>
      </c>
      <c r="S15" s="49">
        <v>0</v>
      </c>
      <c r="T15" s="49">
        <v>0</v>
      </c>
      <c r="U15" s="49">
        <v>0</v>
      </c>
      <c r="V15" s="49">
        <v>0</v>
      </c>
      <c r="W15" s="49">
        <v>0</v>
      </c>
      <c r="X15" s="49">
        <v>0</v>
      </c>
      <c r="Y15" s="49">
        <v>0</v>
      </c>
      <c r="Z15" s="49">
        <v>0</v>
      </c>
      <c r="AA15" s="50">
        <f t="shared" si="0"/>
        <v>0</v>
      </c>
      <c r="AB15" s="50">
        <f t="shared" si="1"/>
        <v>0</v>
      </c>
      <c r="AC15" s="12"/>
      <c r="AD15" s="44"/>
    </row>
    <row r="16" spans="1:30" ht="24" customHeight="1">
      <c r="A16" s="97"/>
      <c r="B16" s="98"/>
      <c r="C16" s="99"/>
      <c r="D16" s="99"/>
      <c r="E16" s="47">
        <v>1</v>
      </c>
      <c r="F16" s="47"/>
      <c r="G16" s="47"/>
      <c r="H16" s="47"/>
      <c r="I16" s="48">
        <v>0</v>
      </c>
      <c r="J16" s="48">
        <f t="shared" si="2"/>
        <v>0</v>
      </c>
      <c r="K16" s="48">
        <v>0</v>
      </c>
      <c r="L16" s="48">
        <v>0</v>
      </c>
      <c r="M16" s="48">
        <v>0</v>
      </c>
      <c r="N16" s="48">
        <v>0</v>
      </c>
      <c r="O16" s="49">
        <v>0</v>
      </c>
      <c r="P16" s="49">
        <v>0</v>
      </c>
      <c r="Q16" s="49">
        <v>0</v>
      </c>
      <c r="R16" s="49">
        <v>0</v>
      </c>
      <c r="S16" s="49">
        <v>0</v>
      </c>
      <c r="T16" s="49">
        <v>0</v>
      </c>
      <c r="U16" s="49">
        <v>0</v>
      </c>
      <c r="V16" s="49">
        <v>0</v>
      </c>
      <c r="W16" s="49">
        <v>0</v>
      </c>
      <c r="X16" s="49">
        <v>0</v>
      </c>
      <c r="Y16" s="49">
        <v>0</v>
      </c>
      <c r="Z16" s="49">
        <v>0</v>
      </c>
      <c r="AA16" s="50">
        <f t="shared" si="0"/>
        <v>0</v>
      </c>
      <c r="AB16" s="50">
        <f t="shared" si="1"/>
        <v>0</v>
      </c>
      <c r="AC16" s="12"/>
      <c r="AD16" s="44"/>
    </row>
    <row r="17" spans="1:30" ht="24.75" customHeight="1">
      <c r="A17" s="97"/>
      <c r="B17" s="98"/>
      <c r="C17" s="99"/>
      <c r="D17" s="99"/>
      <c r="E17" s="47">
        <v>1</v>
      </c>
      <c r="F17" s="47"/>
      <c r="G17" s="47"/>
      <c r="H17" s="47"/>
      <c r="I17" s="48">
        <v>0</v>
      </c>
      <c r="J17" s="48">
        <f t="shared" si="2"/>
        <v>0</v>
      </c>
      <c r="K17" s="48">
        <v>0</v>
      </c>
      <c r="L17" s="48">
        <v>0</v>
      </c>
      <c r="M17" s="48">
        <v>0</v>
      </c>
      <c r="N17" s="48">
        <v>0</v>
      </c>
      <c r="O17" s="49">
        <v>0</v>
      </c>
      <c r="P17" s="49">
        <v>0</v>
      </c>
      <c r="Q17" s="49">
        <v>0</v>
      </c>
      <c r="R17" s="49">
        <v>0</v>
      </c>
      <c r="S17" s="49">
        <v>0</v>
      </c>
      <c r="T17" s="49">
        <v>0</v>
      </c>
      <c r="U17" s="49">
        <v>0</v>
      </c>
      <c r="V17" s="49">
        <v>0</v>
      </c>
      <c r="W17" s="49">
        <v>0</v>
      </c>
      <c r="X17" s="49">
        <v>0</v>
      </c>
      <c r="Y17" s="49">
        <v>0</v>
      </c>
      <c r="Z17" s="49">
        <v>0</v>
      </c>
      <c r="AA17" s="50">
        <f t="shared" si="0"/>
        <v>0</v>
      </c>
      <c r="AB17" s="50">
        <f t="shared" si="1"/>
        <v>0</v>
      </c>
      <c r="AC17" s="12"/>
      <c r="AD17" s="44"/>
    </row>
    <row r="18" spans="1:30" ht="21" customHeight="1">
      <c r="A18" s="97"/>
      <c r="B18" s="98"/>
      <c r="C18" s="99"/>
      <c r="D18" s="99"/>
      <c r="E18" s="47">
        <v>1</v>
      </c>
      <c r="F18" s="47"/>
      <c r="G18" s="47"/>
      <c r="H18" s="47"/>
      <c r="I18" s="48">
        <v>0</v>
      </c>
      <c r="J18" s="48">
        <f t="shared" si="2"/>
        <v>0</v>
      </c>
      <c r="K18" s="48">
        <v>0</v>
      </c>
      <c r="L18" s="48">
        <v>0</v>
      </c>
      <c r="M18" s="48">
        <v>0</v>
      </c>
      <c r="N18" s="48">
        <v>0</v>
      </c>
      <c r="O18" s="49">
        <v>0</v>
      </c>
      <c r="P18" s="49">
        <v>0</v>
      </c>
      <c r="Q18" s="49">
        <v>0</v>
      </c>
      <c r="R18" s="49">
        <v>0</v>
      </c>
      <c r="S18" s="49">
        <v>0</v>
      </c>
      <c r="T18" s="49">
        <v>0</v>
      </c>
      <c r="U18" s="49">
        <v>0</v>
      </c>
      <c r="V18" s="49">
        <v>0</v>
      </c>
      <c r="W18" s="49">
        <v>0</v>
      </c>
      <c r="X18" s="49">
        <v>0</v>
      </c>
      <c r="Y18" s="49">
        <v>0</v>
      </c>
      <c r="Z18" s="49">
        <v>0</v>
      </c>
      <c r="AA18" s="50">
        <f t="shared" si="0"/>
        <v>0</v>
      </c>
      <c r="AB18" s="50">
        <f t="shared" si="1"/>
        <v>0</v>
      </c>
      <c r="AC18" s="12"/>
      <c r="AD18" s="44"/>
    </row>
    <row r="19" spans="1:30" ht="26.25" customHeight="1">
      <c r="A19" s="97"/>
      <c r="B19" s="98"/>
      <c r="C19" s="99"/>
      <c r="D19" s="99"/>
      <c r="E19" s="47">
        <v>1</v>
      </c>
      <c r="F19" s="47"/>
      <c r="G19" s="47"/>
      <c r="H19" s="47"/>
      <c r="I19" s="48">
        <v>0</v>
      </c>
      <c r="J19" s="48">
        <f t="shared" si="2"/>
        <v>0</v>
      </c>
      <c r="K19" s="48">
        <v>0</v>
      </c>
      <c r="L19" s="48">
        <v>0</v>
      </c>
      <c r="M19" s="48">
        <v>0</v>
      </c>
      <c r="N19" s="48">
        <v>0</v>
      </c>
      <c r="O19" s="49">
        <v>0</v>
      </c>
      <c r="P19" s="49">
        <v>0</v>
      </c>
      <c r="Q19" s="49">
        <v>0</v>
      </c>
      <c r="R19" s="49">
        <v>0</v>
      </c>
      <c r="S19" s="49">
        <v>0</v>
      </c>
      <c r="T19" s="49">
        <v>0</v>
      </c>
      <c r="U19" s="49">
        <v>0</v>
      </c>
      <c r="V19" s="49">
        <v>0</v>
      </c>
      <c r="W19" s="49">
        <v>0</v>
      </c>
      <c r="X19" s="49">
        <v>0</v>
      </c>
      <c r="Y19" s="49">
        <v>0</v>
      </c>
      <c r="Z19" s="49">
        <v>0</v>
      </c>
      <c r="AA19" s="50">
        <f t="shared" si="0"/>
        <v>0</v>
      </c>
      <c r="AB19" s="50">
        <f t="shared" si="1"/>
        <v>0</v>
      </c>
      <c r="AC19" s="12"/>
      <c r="AD19" s="44"/>
    </row>
    <row r="20" spans="1:30">
      <c r="A20" s="128" t="s">
        <v>0</v>
      </c>
      <c r="B20" s="129"/>
      <c r="C20" s="130"/>
      <c r="D20" s="130"/>
      <c r="E20" s="130"/>
      <c r="F20" s="130"/>
      <c r="G20" s="46">
        <f>SUM(G11:G19)</f>
        <v>30</v>
      </c>
      <c r="H20" s="18"/>
      <c r="I20" s="45">
        <f t="shared" ref="I20" si="3">SUM(I11:I19)</f>
        <v>0</v>
      </c>
      <c r="J20" s="45">
        <f t="shared" ref="J20:AB20" si="4">SUM(J11:J19)</f>
        <v>16824215.949999999</v>
      </c>
      <c r="K20" s="77">
        <f t="shared" si="4"/>
        <v>0</v>
      </c>
      <c r="L20" s="77">
        <f t="shared" si="4"/>
        <v>4600000</v>
      </c>
      <c r="M20" s="80">
        <f t="shared" si="4"/>
        <v>0</v>
      </c>
      <c r="N20" s="80">
        <f t="shared" si="4"/>
        <v>6900000</v>
      </c>
      <c r="O20" s="89">
        <f t="shared" si="4"/>
        <v>0</v>
      </c>
      <c r="P20" s="89">
        <f t="shared" si="4"/>
        <v>0</v>
      </c>
      <c r="Q20" s="90">
        <f t="shared" si="4"/>
        <v>0</v>
      </c>
      <c r="R20" s="90">
        <f t="shared" si="4"/>
        <v>0</v>
      </c>
      <c r="S20" s="88">
        <f t="shared" si="4"/>
        <v>0</v>
      </c>
      <c r="T20" s="88">
        <f t="shared" si="4"/>
        <v>0</v>
      </c>
      <c r="U20" s="87">
        <f t="shared" si="4"/>
        <v>0</v>
      </c>
      <c r="V20" s="87">
        <f t="shared" si="4"/>
        <v>0</v>
      </c>
      <c r="W20" s="93">
        <f t="shared" si="4"/>
        <v>0</v>
      </c>
      <c r="X20" s="93">
        <f t="shared" si="4"/>
        <v>0</v>
      </c>
      <c r="Y20" s="96">
        <f t="shared" si="4"/>
        <v>0</v>
      </c>
      <c r="Z20" s="96">
        <f t="shared" si="4"/>
        <v>0</v>
      </c>
      <c r="AA20" s="54">
        <f t="shared" si="4"/>
        <v>0</v>
      </c>
      <c r="AB20" s="54">
        <f t="shared" si="4"/>
        <v>14172207.310000001</v>
      </c>
      <c r="AC20" s="14"/>
      <c r="AD20" s="44"/>
    </row>
    <row r="21" spans="1:30" ht="50.25" customHeight="1">
      <c r="A21" s="131" t="s">
        <v>30</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2"/>
      <c r="AD21" s="44"/>
    </row>
  </sheetData>
  <mergeCells count="25">
    <mergeCell ref="O8:P9"/>
    <mergeCell ref="B8:B10"/>
    <mergeCell ref="A6:J6"/>
    <mergeCell ref="AA8:AB9"/>
    <mergeCell ref="E8:E10"/>
    <mergeCell ref="F8:F10"/>
    <mergeCell ref="G8:G10"/>
    <mergeCell ref="H8:H10"/>
    <mergeCell ref="I8:J9"/>
    <mergeCell ref="A20:F20"/>
    <mergeCell ref="A21:AB21"/>
    <mergeCell ref="A1:AA1"/>
    <mergeCell ref="A2:J2"/>
    <mergeCell ref="A3:J3"/>
    <mergeCell ref="K8:L9"/>
    <mergeCell ref="M8:N9"/>
    <mergeCell ref="Q8:R9"/>
    <mergeCell ref="S8:T9"/>
    <mergeCell ref="U8:V9"/>
    <mergeCell ref="W8:X9"/>
    <mergeCell ref="Y8:Z9"/>
    <mergeCell ref="A5:AA5"/>
    <mergeCell ref="A8:A10"/>
    <mergeCell ref="C8:C10"/>
    <mergeCell ref="D8:D10"/>
  </mergeCells>
  <dataValidations count="2">
    <dataValidation type="list" allowBlank="1" showInputMessage="1" showErrorMessage="1" sqref="D11:D19">
      <formula1>"Investigador principal, Coinvestigador"</formula1>
    </dataValidation>
    <dataValidation type="list" allowBlank="1" showInputMessage="1" showErrorMessage="1" sqref="C11:C19">
      <formula1>"Doctorado, Maestría, Especialización, Pregrado"</formula1>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1"/>
  <sheetViews>
    <sheetView zoomScale="110" zoomScaleNormal="110" workbookViewId="0">
      <pane xSplit="3" ySplit="7" topLeftCell="D8" activePane="bottomRight" state="frozen"/>
      <selection pane="topRight" activeCell="D1" sqref="D1"/>
      <selection pane="bottomLeft" activeCell="A8" sqref="A8"/>
      <selection pane="bottomRight" activeCell="J20" sqref="J20"/>
    </sheetView>
  </sheetViews>
  <sheetFormatPr baseColWidth="10" defaultRowHeight="11.25"/>
  <cols>
    <col min="1" max="1" width="2" style="2" customWidth="1"/>
    <col min="2" max="2" width="31.85546875" style="2" customWidth="1"/>
    <col min="3" max="3" width="8.7109375" style="2" customWidth="1"/>
    <col min="4" max="4" width="14.42578125" style="2" customWidth="1"/>
    <col min="5" max="5" width="17.28515625" style="2" customWidth="1"/>
    <col min="6" max="6" width="14.28515625" style="2" customWidth="1"/>
    <col min="7"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1.75" customHeight="1">
      <c r="B1" s="133" t="s">
        <v>58</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4" t="s">
        <v>82</v>
      </c>
      <c r="C3" s="134"/>
      <c r="D3" s="134"/>
      <c r="E3" s="134"/>
      <c r="F3" s="134"/>
      <c r="G3" s="134"/>
      <c r="H3" s="134"/>
      <c r="I3" s="134"/>
      <c r="J3" s="134"/>
      <c r="K3" s="134"/>
      <c r="L3" s="134"/>
      <c r="M3" s="134"/>
      <c r="N3" s="134"/>
      <c r="O3" s="134"/>
      <c r="P3" s="134"/>
      <c r="Q3" s="134"/>
      <c r="R3" s="134"/>
      <c r="S3" s="134"/>
      <c r="T3" s="134"/>
      <c r="U3" s="134"/>
      <c r="V3" s="134"/>
      <c r="W3" s="134"/>
      <c r="X3" s="134"/>
      <c r="Y3" s="134"/>
      <c r="Z3" s="1"/>
      <c r="AA3" s="12"/>
      <c r="AB3" s="12"/>
    </row>
    <row r="4" spans="2:33" ht="22.5" customHeight="1">
      <c r="B4" s="122" t="s">
        <v>56</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7"/>
      <c r="AD4" s="7"/>
      <c r="AE4" s="7"/>
      <c r="AF4" s="7"/>
      <c r="AG4" s="11"/>
    </row>
    <row r="5" spans="2:33" ht="11.25" customHeight="1">
      <c r="B5" s="157" t="s">
        <v>32</v>
      </c>
      <c r="C5" s="157" t="s">
        <v>31</v>
      </c>
      <c r="D5" s="164" t="s">
        <v>17</v>
      </c>
      <c r="E5" s="164"/>
      <c r="F5" s="135" t="s">
        <v>86</v>
      </c>
      <c r="G5" s="136"/>
      <c r="H5" s="139" t="s">
        <v>87</v>
      </c>
      <c r="I5" s="140"/>
      <c r="J5" s="158" t="s">
        <v>88</v>
      </c>
      <c r="K5" s="158"/>
      <c r="L5" s="143" t="s">
        <v>89</v>
      </c>
      <c r="M5" s="143"/>
      <c r="N5" s="144" t="s">
        <v>90</v>
      </c>
      <c r="O5" s="145"/>
      <c r="P5" s="148" t="s">
        <v>91</v>
      </c>
      <c r="Q5" s="149"/>
      <c r="R5" s="152" t="s">
        <v>92</v>
      </c>
      <c r="S5" s="152"/>
      <c r="T5" s="153" t="s">
        <v>93</v>
      </c>
      <c r="U5" s="153"/>
      <c r="V5" s="175" t="s">
        <v>20</v>
      </c>
      <c r="W5" s="175"/>
      <c r="X5" s="165" t="s">
        <v>33</v>
      </c>
      <c r="Y5" s="165"/>
      <c r="Z5" s="165"/>
      <c r="AA5" s="165"/>
      <c r="AB5" s="165"/>
      <c r="AC5" s="7"/>
      <c r="AD5" s="10"/>
      <c r="AE5" s="7"/>
      <c r="AF5" s="7"/>
      <c r="AG5" s="7"/>
    </row>
    <row r="6" spans="2:33" ht="25.5" customHeight="1">
      <c r="B6" s="157"/>
      <c r="C6" s="157"/>
      <c r="D6" s="164"/>
      <c r="E6" s="164"/>
      <c r="F6" s="137"/>
      <c r="G6" s="138"/>
      <c r="H6" s="141"/>
      <c r="I6" s="142"/>
      <c r="J6" s="158"/>
      <c r="K6" s="158"/>
      <c r="L6" s="143"/>
      <c r="M6" s="143"/>
      <c r="N6" s="146"/>
      <c r="O6" s="147"/>
      <c r="P6" s="150"/>
      <c r="Q6" s="151"/>
      <c r="R6" s="152"/>
      <c r="S6" s="152"/>
      <c r="T6" s="153"/>
      <c r="U6" s="153"/>
      <c r="V6" s="175"/>
      <c r="W6" s="175"/>
      <c r="X6" s="165"/>
      <c r="Y6" s="165"/>
      <c r="Z6" s="165"/>
      <c r="AA6" s="165"/>
      <c r="AB6" s="165"/>
      <c r="AC6" s="7"/>
      <c r="AD6" s="7"/>
      <c r="AE6" s="7"/>
      <c r="AF6" s="7"/>
      <c r="AG6" s="7"/>
    </row>
    <row r="7" spans="2:33">
      <c r="B7" s="157"/>
      <c r="C7" s="157"/>
      <c r="D7" s="32"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5" t="s">
        <v>18</v>
      </c>
      <c r="W7" s="55" t="s">
        <v>19</v>
      </c>
      <c r="X7" s="165"/>
      <c r="Y7" s="165"/>
      <c r="Z7" s="165"/>
      <c r="AA7" s="165"/>
      <c r="AB7" s="165"/>
      <c r="AC7" s="7"/>
      <c r="AD7" s="7"/>
      <c r="AE7" s="7"/>
      <c r="AF7" s="7"/>
      <c r="AG7" s="7"/>
    </row>
    <row r="8" spans="2:33" s="107" customFormat="1" ht="16.5" customHeight="1">
      <c r="B8" s="100"/>
      <c r="C8" s="101"/>
      <c r="D8" s="108">
        <v>500</v>
      </c>
      <c r="E8" s="108">
        <v>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108">
        <f>D8+F8+H8+J8+L8+N8+P8+R8+T8</f>
        <v>500</v>
      </c>
      <c r="W8" s="109">
        <f>E8+G8+I8+K8+M8+O8+Q8+S8+U8</f>
        <v>0</v>
      </c>
      <c r="X8" s="166"/>
      <c r="Y8" s="167"/>
      <c r="Z8" s="167"/>
      <c r="AA8" s="167"/>
      <c r="AB8" s="168"/>
      <c r="AC8" s="106"/>
      <c r="AD8" s="106"/>
      <c r="AE8" s="106"/>
      <c r="AF8" s="106"/>
      <c r="AG8" s="106"/>
    </row>
    <row r="9" spans="2:33" s="107" customFormat="1" ht="18" customHeight="1">
      <c r="B9" s="100"/>
      <c r="C9" s="100"/>
      <c r="D9" s="103">
        <v>0</v>
      </c>
      <c r="E9" s="103">
        <v>0</v>
      </c>
      <c r="F9" s="103">
        <v>0</v>
      </c>
      <c r="G9" s="103">
        <v>12000000</v>
      </c>
      <c r="H9" s="103">
        <v>0</v>
      </c>
      <c r="I9" s="103">
        <v>0</v>
      </c>
      <c r="J9" s="104">
        <v>0</v>
      </c>
      <c r="K9" s="104">
        <v>0</v>
      </c>
      <c r="L9" s="104">
        <v>0</v>
      </c>
      <c r="M9" s="104">
        <v>0</v>
      </c>
      <c r="N9" s="104">
        <v>0</v>
      </c>
      <c r="O9" s="104">
        <v>0</v>
      </c>
      <c r="P9" s="104">
        <v>0</v>
      </c>
      <c r="Q9" s="104">
        <v>0</v>
      </c>
      <c r="R9" s="104">
        <v>0</v>
      </c>
      <c r="S9" s="104">
        <v>0</v>
      </c>
      <c r="T9" s="104">
        <v>0</v>
      </c>
      <c r="U9" s="104">
        <v>0</v>
      </c>
      <c r="V9" s="108">
        <f t="shared" ref="V9:V10" si="0">D9+F9+H9+J9+L9+N9+P9+R9+T9</f>
        <v>0</v>
      </c>
      <c r="W9" s="109">
        <f t="shared" ref="W9:W10" si="1">E9+G9+I9+K9+M9+O9+Q9+S9+U9</f>
        <v>12000000</v>
      </c>
      <c r="X9" s="169"/>
      <c r="Y9" s="170"/>
      <c r="Z9" s="170"/>
      <c r="AA9" s="170"/>
      <c r="AB9" s="171"/>
      <c r="AC9" s="106"/>
      <c r="AD9" s="106"/>
      <c r="AE9" s="106"/>
      <c r="AF9" s="106"/>
      <c r="AG9" s="106"/>
    </row>
    <row r="10" spans="2:33" s="107" customFormat="1" ht="18" customHeight="1">
      <c r="B10" s="100"/>
      <c r="C10" s="100"/>
      <c r="D10" s="103">
        <v>0</v>
      </c>
      <c r="E10" s="103">
        <v>0</v>
      </c>
      <c r="F10" s="103">
        <v>0</v>
      </c>
      <c r="G10" s="103">
        <v>0</v>
      </c>
      <c r="H10" s="103">
        <v>0</v>
      </c>
      <c r="I10" s="103">
        <v>100000</v>
      </c>
      <c r="J10" s="104">
        <v>0</v>
      </c>
      <c r="K10" s="104">
        <v>0</v>
      </c>
      <c r="L10" s="104">
        <v>0</v>
      </c>
      <c r="M10" s="104">
        <v>0</v>
      </c>
      <c r="N10" s="104">
        <v>0</v>
      </c>
      <c r="O10" s="104">
        <v>0</v>
      </c>
      <c r="P10" s="104">
        <v>0</v>
      </c>
      <c r="Q10" s="104">
        <v>0</v>
      </c>
      <c r="R10" s="104">
        <v>0</v>
      </c>
      <c r="S10" s="104">
        <v>0</v>
      </c>
      <c r="T10" s="104">
        <v>0</v>
      </c>
      <c r="U10" s="104">
        <v>0</v>
      </c>
      <c r="V10" s="108">
        <f t="shared" si="0"/>
        <v>0</v>
      </c>
      <c r="W10" s="109">
        <f t="shared" si="1"/>
        <v>100000</v>
      </c>
      <c r="X10" s="169"/>
      <c r="Y10" s="170"/>
      <c r="Z10" s="170"/>
      <c r="AA10" s="170"/>
      <c r="AB10" s="171"/>
      <c r="AC10" s="106"/>
      <c r="AD10" s="106"/>
      <c r="AE10" s="106"/>
      <c r="AF10" s="106"/>
      <c r="AG10" s="106"/>
    </row>
    <row r="11" spans="2:33">
      <c r="B11" s="176" t="s">
        <v>0</v>
      </c>
      <c r="C11" s="176"/>
      <c r="D11" s="51">
        <f>SUM(D8:D10)</f>
        <v>500</v>
      </c>
      <c r="E11" s="51">
        <f t="shared" ref="E11" si="2">SUM(E8:E10)</f>
        <v>0</v>
      </c>
      <c r="F11" s="77">
        <f t="shared" ref="F11:U11" si="3">SUM(F2:F10)</f>
        <v>0</v>
      </c>
      <c r="G11" s="77">
        <f t="shared" si="3"/>
        <v>12000000</v>
      </c>
      <c r="H11" s="80">
        <f t="shared" si="3"/>
        <v>0</v>
      </c>
      <c r="I11" s="80">
        <f t="shared" si="3"/>
        <v>100000</v>
      </c>
      <c r="J11" s="89">
        <f t="shared" si="3"/>
        <v>0</v>
      </c>
      <c r="K11" s="89">
        <f t="shared" si="3"/>
        <v>0</v>
      </c>
      <c r="L11" s="90">
        <f t="shared" si="3"/>
        <v>0</v>
      </c>
      <c r="M11" s="90">
        <f t="shared" si="3"/>
        <v>0</v>
      </c>
      <c r="N11" s="88">
        <f t="shared" si="3"/>
        <v>0</v>
      </c>
      <c r="O11" s="88">
        <f t="shared" si="3"/>
        <v>0</v>
      </c>
      <c r="P11" s="87">
        <f t="shared" si="3"/>
        <v>0</v>
      </c>
      <c r="Q11" s="87">
        <f t="shared" si="3"/>
        <v>0</v>
      </c>
      <c r="R11" s="93">
        <f t="shared" si="3"/>
        <v>0</v>
      </c>
      <c r="S11" s="93">
        <f t="shared" si="3"/>
        <v>0</v>
      </c>
      <c r="T11" s="96">
        <f t="shared" si="3"/>
        <v>0</v>
      </c>
      <c r="U11" s="96">
        <f t="shared" si="3"/>
        <v>0</v>
      </c>
      <c r="V11" s="56">
        <f t="shared" ref="V11:W11" si="4">SUM(V8:V10)</f>
        <v>500</v>
      </c>
      <c r="W11" s="57">
        <f t="shared" si="4"/>
        <v>12100000</v>
      </c>
      <c r="X11" s="172"/>
      <c r="Y11" s="173"/>
      <c r="Z11" s="173"/>
      <c r="AA11" s="173"/>
      <c r="AB11" s="174"/>
      <c r="AC11" s="7"/>
      <c r="AD11" s="7"/>
      <c r="AE11" s="7"/>
      <c r="AF11" s="7"/>
      <c r="AG11" s="7"/>
    </row>
  </sheetData>
  <mergeCells count="19">
    <mergeCell ref="P5:Q6"/>
    <mergeCell ref="R5:S6"/>
    <mergeCell ref="T5:U6"/>
    <mergeCell ref="B1:AB1"/>
    <mergeCell ref="B2:Y2"/>
    <mergeCell ref="B3:Y3"/>
    <mergeCell ref="X5:AB7"/>
    <mergeCell ref="X8:AB11"/>
    <mergeCell ref="B4:AB4"/>
    <mergeCell ref="B5:B7"/>
    <mergeCell ref="C5:C7"/>
    <mergeCell ref="D5:E6"/>
    <mergeCell ref="F5:G6"/>
    <mergeCell ref="V5:W6"/>
    <mergeCell ref="B11:C11"/>
    <mergeCell ref="H5:I6"/>
    <mergeCell ref="J5:K6"/>
    <mergeCell ref="L5:M6"/>
    <mergeCell ref="N5:O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zoomScale="110" zoomScaleNormal="110" workbookViewId="0">
      <pane xSplit="3" ySplit="8" topLeftCell="D9" activePane="bottomRight" state="frozen"/>
      <selection pane="topRight" activeCell="D1" sqref="D1"/>
      <selection pane="bottomLeft" activeCell="A9" sqref="A9"/>
      <selection pane="bottomRight"/>
    </sheetView>
  </sheetViews>
  <sheetFormatPr baseColWidth="10" defaultRowHeight="11.25"/>
  <cols>
    <col min="1" max="1" width="2" style="2" customWidth="1"/>
    <col min="2" max="2" width="32.7109375" style="2" customWidth="1"/>
    <col min="3" max="3" width="8.85546875" style="2" customWidth="1"/>
    <col min="4" max="4" width="14.42578125" style="2" customWidth="1"/>
    <col min="5" max="21" width="18.57031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75" customHeight="1">
      <c r="B1" s="177" t="s">
        <v>58</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4" t="s">
        <v>82</v>
      </c>
      <c r="C3" s="134"/>
      <c r="D3" s="134"/>
      <c r="E3" s="134"/>
      <c r="F3" s="134"/>
      <c r="G3" s="134"/>
      <c r="H3" s="134"/>
      <c r="I3" s="134"/>
      <c r="J3" s="134"/>
      <c r="K3" s="134"/>
      <c r="L3" s="134"/>
      <c r="M3" s="134"/>
      <c r="N3" s="134"/>
      <c r="O3" s="134"/>
      <c r="P3" s="134"/>
      <c r="Q3" s="134"/>
      <c r="R3" s="134"/>
      <c r="S3" s="134"/>
      <c r="T3" s="134"/>
      <c r="U3" s="134"/>
      <c r="V3" s="134"/>
      <c r="W3" s="134"/>
      <c r="X3" s="134"/>
      <c r="Y3" s="134"/>
      <c r="Z3" s="1"/>
      <c r="AA3" s="12"/>
      <c r="AB3" s="12"/>
    </row>
    <row r="4" spans="2:33" ht="23.25"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2"/>
      <c r="AA4" s="12"/>
      <c r="AB4" s="12"/>
    </row>
    <row r="5" spans="2:33" ht="21" customHeight="1">
      <c r="B5" s="122" t="s">
        <v>61</v>
      </c>
      <c r="C5" s="122"/>
      <c r="D5" s="122"/>
      <c r="E5" s="122"/>
      <c r="F5" s="35"/>
      <c r="G5" s="35"/>
      <c r="H5" s="35"/>
      <c r="I5" s="35"/>
      <c r="J5" s="35"/>
      <c r="K5" s="35"/>
      <c r="L5" s="35"/>
      <c r="M5" s="35"/>
      <c r="N5" s="35"/>
      <c r="O5" s="35"/>
      <c r="P5" s="35"/>
      <c r="Q5" s="35"/>
      <c r="R5" s="35"/>
      <c r="S5" s="35"/>
      <c r="T5" s="35"/>
      <c r="U5" s="35"/>
      <c r="V5" s="24"/>
      <c r="W5" s="24"/>
      <c r="X5" s="186"/>
      <c r="Y5" s="186"/>
      <c r="Z5" s="186"/>
      <c r="AA5" s="186"/>
      <c r="AB5" s="186"/>
      <c r="AC5" s="7"/>
      <c r="AD5" s="7"/>
      <c r="AE5" s="7"/>
      <c r="AF5" s="7"/>
      <c r="AG5" s="7"/>
    </row>
    <row r="6" spans="2:33" ht="11.25" customHeight="1">
      <c r="B6" s="157" t="s">
        <v>34</v>
      </c>
      <c r="C6" s="157" t="s">
        <v>31</v>
      </c>
      <c r="D6" s="164" t="s">
        <v>17</v>
      </c>
      <c r="E6" s="164"/>
      <c r="F6" s="135" t="s">
        <v>86</v>
      </c>
      <c r="G6" s="136"/>
      <c r="H6" s="139" t="s">
        <v>87</v>
      </c>
      <c r="I6" s="140"/>
      <c r="J6" s="158" t="s">
        <v>88</v>
      </c>
      <c r="K6" s="158"/>
      <c r="L6" s="143" t="s">
        <v>89</v>
      </c>
      <c r="M6" s="143"/>
      <c r="N6" s="144" t="s">
        <v>90</v>
      </c>
      <c r="O6" s="145"/>
      <c r="P6" s="148" t="s">
        <v>91</v>
      </c>
      <c r="Q6" s="149"/>
      <c r="R6" s="152" t="s">
        <v>92</v>
      </c>
      <c r="S6" s="152"/>
      <c r="T6" s="153" t="s">
        <v>93</v>
      </c>
      <c r="U6" s="153"/>
      <c r="V6" s="187" t="s">
        <v>21</v>
      </c>
      <c r="W6" s="187"/>
      <c r="X6" s="179" t="s">
        <v>33</v>
      </c>
      <c r="Y6" s="180"/>
      <c r="Z6" s="180"/>
      <c r="AA6" s="180"/>
      <c r="AB6" s="181"/>
      <c r="AC6" s="7"/>
      <c r="AD6" s="7"/>
      <c r="AE6" s="7"/>
      <c r="AF6" s="7"/>
      <c r="AG6" s="7"/>
    </row>
    <row r="7" spans="2:33" ht="33" customHeight="1">
      <c r="B7" s="157"/>
      <c r="C7" s="157"/>
      <c r="D7" s="164"/>
      <c r="E7" s="164"/>
      <c r="F7" s="137"/>
      <c r="G7" s="138"/>
      <c r="H7" s="141"/>
      <c r="I7" s="142"/>
      <c r="J7" s="158"/>
      <c r="K7" s="158"/>
      <c r="L7" s="143"/>
      <c r="M7" s="143"/>
      <c r="N7" s="146"/>
      <c r="O7" s="147"/>
      <c r="P7" s="150"/>
      <c r="Q7" s="151"/>
      <c r="R7" s="152"/>
      <c r="S7" s="152"/>
      <c r="T7" s="153"/>
      <c r="U7" s="153"/>
      <c r="V7" s="187"/>
      <c r="W7" s="187"/>
      <c r="X7" s="179"/>
      <c r="Y7" s="180"/>
      <c r="Z7" s="180"/>
      <c r="AA7" s="180"/>
      <c r="AB7" s="181"/>
      <c r="AC7" s="7"/>
      <c r="AD7" s="7"/>
      <c r="AE7" s="7"/>
      <c r="AF7" s="7"/>
      <c r="AG7" s="7"/>
    </row>
    <row r="8" spans="2:33" ht="23.25" customHeight="1">
      <c r="B8" s="157"/>
      <c r="C8" s="157"/>
      <c r="D8" s="32" t="s">
        <v>9</v>
      </c>
      <c r="E8" s="17" t="s">
        <v>10</v>
      </c>
      <c r="F8" s="75" t="s">
        <v>9</v>
      </c>
      <c r="G8" s="76" t="s">
        <v>10</v>
      </c>
      <c r="H8" s="78" t="s">
        <v>9</v>
      </c>
      <c r="I8" s="79" t="s">
        <v>10</v>
      </c>
      <c r="J8" s="33" t="s">
        <v>9</v>
      </c>
      <c r="K8" s="16" t="s">
        <v>10</v>
      </c>
      <c r="L8" s="81" t="s">
        <v>9</v>
      </c>
      <c r="M8" s="82" t="s">
        <v>10</v>
      </c>
      <c r="N8" s="83" t="s">
        <v>9</v>
      </c>
      <c r="O8" s="84" t="s">
        <v>10</v>
      </c>
      <c r="P8" s="85" t="s">
        <v>9</v>
      </c>
      <c r="Q8" s="86" t="s">
        <v>10</v>
      </c>
      <c r="R8" s="91" t="s">
        <v>9</v>
      </c>
      <c r="S8" s="92" t="s">
        <v>10</v>
      </c>
      <c r="T8" s="94" t="s">
        <v>9</v>
      </c>
      <c r="U8" s="95" t="s">
        <v>10</v>
      </c>
      <c r="V8" s="52" t="s">
        <v>9</v>
      </c>
      <c r="W8" s="53" t="s">
        <v>10</v>
      </c>
      <c r="X8" s="182"/>
      <c r="Y8" s="183"/>
      <c r="Z8" s="183"/>
      <c r="AA8" s="183"/>
      <c r="AB8" s="184"/>
      <c r="AC8" s="7"/>
      <c r="AD8" s="7"/>
      <c r="AE8" s="7"/>
      <c r="AF8" s="7"/>
      <c r="AG8" s="7"/>
    </row>
    <row r="9" spans="2:33" s="107" customFormat="1" ht="18" customHeight="1">
      <c r="B9" s="100"/>
      <c r="C9" s="101"/>
      <c r="D9" s="102">
        <v>0</v>
      </c>
      <c r="E9" s="102">
        <v>200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105">
        <f>D9+F9+H9+J9+L9+N9+P9+R9+T9</f>
        <v>0</v>
      </c>
      <c r="W9" s="102">
        <f>E9+G9+I9+K9+M9+O9+Q9+S9+U9</f>
        <v>200</v>
      </c>
      <c r="X9" s="166"/>
      <c r="Y9" s="167"/>
      <c r="Z9" s="167"/>
      <c r="AA9" s="167"/>
      <c r="AB9" s="168"/>
      <c r="AC9" s="106"/>
      <c r="AD9" s="106"/>
      <c r="AE9" s="106"/>
      <c r="AF9" s="106"/>
      <c r="AG9" s="106"/>
    </row>
    <row r="10" spans="2:33" s="107" customFormat="1" ht="18.75" customHeight="1">
      <c r="B10" s="100"/>
      <c r="C10" s="100"/>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105">
        <f t="shared" ref="V10:V11" si="0">D10+F10+H10+J10+L10+N10+P10+R10+T10</f>
        <v>0</v>
      </c>
      <c r="W10" s="102">
        <f t="shared" ref="W10:W11" si="1">E10+G10+I10+K10+M10+O10+Q10+S10+U10</f>
        <v>0</v>
      </c>
      <c r="X10" s="169"/>
      <c r="Y10" s="170"/>
      <c r="Z10" s="170"/>
      <c r="AA10" s="170"/>
      <c r="AB10" s="171"/>
      <c r="AC10" s="106"/>
      <c r="AD10" s="106"/>
      <c r="AE10" s="106"/>
      <c r="AF10" s="106"/>
      <c r="AG10" s="106"/>
    </row>
    <row r="11" spans="2:33" s="107" customFormat="1" ht="16.5" customHeight="1">
      <c r="B11" s="100"/>
      <c r="C11" s="100"/>
      <c r="D11" s="102">
        <v>0</v>
      </c>
      <c r="E11" s="102">
        <v>0</v>
      </c>
      <c r="F11" s="103">
        <v>0</v>
      </c>
      <c r="G11" s="103">
        <v>0</v>
      </c>
      <c r="H11" s="103">
        <v>0</v>
      </c>
      <c r="I11" s="103">
        <v>0</v>
      </c>
      <c r="J11" s="104">
        <v>0</v>
      </c>
      <c r="K11" s="104">
        <v>0</v>
      </c>
      <c r="L11" s="104">
        <v>0</v>
      </c>
      <c r="M11" s="104">
        <v>0</v>
      </c>
      <c r="N11" s="104">
        <v>0</v>
      </c>
      <c r="O11" s="104">
        <v>0</v>
      </c>
      <c r="P11" s="104">
        <v>0</v>
      </c>
      <c r="Q11" s="104">
        <v>0</v>
      </c>
      <c r="R11" s="104">
        <v>0</v>
      </c>
      <c r="S11" s="104">
        <v>0</v>
      </c>
      <c r="T11" s="104">
        <v>0</v>
      </c>
      <c r="U11" s="104">
        <v>0</v>
      </c>
      <c r="V11" s="105">
        <f t="shared" si="0"/>
        <v>0</v>
      </c>
      <c r="W11" s="102">
        <f t="shared" si="1"/>
        <v>0</v>
      </c>
      <c r="X11" s="169"/>
      <c r="Y11" s="170"/>
      <c r="Z11" s="170"/>
      <c r="AA11" s="170"/>
      <c r="AB11" s="171"/>
      <c r="AC11" s="106"/>
      <c r="AD11" s="106"/>
      <c r="AE11" s="106"/>
      <c r="AF11" s="106"/>
      <c r="AG11" s="106"/>
    </row>
    <row r="12" spans="2:33" ht="15" customHeight="1">
      <c r="B12" s="176" t="s">
        <v>0</v>
      </c>
      <c r="C12" s="176"/>
      <c r="D12" s="58">
        <f t="shared" ref="D12:W12" si="2">SUM(D9:D11)</f>
        <v>0</v>
      </c>
      <c r="E12" s="58">
        <f t="shared" si="2"/>
        <v>200</v>
      </c>
      <c r="F12" s="77">
        <f t="shared" ref="F12:U12" si="3">SUM(F3:F11)</f>
        <v>0</v>
      </c>
      <c r="G12" s="77">
        <f t="shared" si="3"/>
        <v>0</v>
      </c>
      <c r="H12" s="80">
        <f t="shared" si="3"/>
        <v>0</v>
      </c>
      <c r="I12" s="80">
        <f t="shared" si="3"/>
        <v>0</v>
      </c>
      <c r="J12" s="89">
        <f t="shared" si="3"/>
        <v>0</v>
      </c>
      <c r="K12" s="89">
        <f t="shared" si="3"/>
        <v>0</v>
      </c>
      <c r="L12" s="90">
        <f t="shared" si="3"/>
        <v>0</v>
      </c>
      <c r="M12" s="90">
        <f t="shared" si="3"/>
        <v>0</v>
      </c>
      <c r="N12" s="88">
        <f t="shared" si="3"/>
        <v>0</v>
      </c>
      <c r="O12" s="88">
        <f t="shared" si="3"/>
        <v>0</v>
      </c>
      <c r="P12" s="87">
        <f t="shared" si="3"/>
        <v>0</v>
      </c>
      <c r="Q12" s="87">
        <f t="shared" si="3"/>
        <v>0</v>
      </c>
      <c r="R12" s="93">
        <f t="shared" si="3"/>
        <v>0</v>
      </c>
      <c r="S12" s="93">
        <f t="shared" si="3"/>
        <v>0</v>
      </c>
      <c r="T12" s="96">
        <f t="shared" si="3"/>
        <v>0</v>
      </c>
      <c r="U12" s="96">
        <f t="shared" si="3"/>
        <v>0</v>
      </c>
      <c r="V12" s="59">
        <f t="shared" si="2"/>
        <v>0</v>
      </c>
      <c r="W12" s="59">
        <f t="shared" si="2"/>
        <v>200</v>
      </c>
      <c r="X12" s="172"/>
      <c r="Y12" s="173"/>
      <c r="Z12" s="173"/>
      <c r="AA12" s="173"/>
      <c r="AB12" s="174"/>
      <c r="AC12" s="7"/>
      <c r="AD12" s="7"/>
      <c r="AE12" s="7"/>
      <c r="AF12" s="7"/>
      <c r="AG12" s="7"/>
    </row>
  </sheetData>
  <mergeCells count="21">
    <mergeCell ref="B1:AB1"/>
    <mergeCell ref="B2:Y2"/>
    <mergeCell ref="B3:Y3"/>
    <mergeCell ref="X6:AB8"/>
    <mergeCell ref="X9:AB12"/>
    <mergeCell ref="B4:Y4"/>
    <mergeCell ref="X5:AB5"/>
    <mergeCell ref="B5:E5"/>
    <mergeCell ref="B6:B8"/>
    <mergeCell ref="C6:C8"/>
    <mergeCell ref="D6:E7"/>
    <mergeCell ref="V6:W7"/>
    <mergeCell ref="B12:C12"/>
    <mergeCell ref="F6:G7"/>
    <mergeCell ref="H6:I7"/>
    <mergeCell ref="T6:U7"/>
    <mergeCell ref="J6:K7"/>
    <mergeCell ref="L6:M7"/>
    <mergeCell ref="N6:O7"/>
    <mergeCell ref="P6:Q7"/>
    <mergeCell ref="R6:S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1"/>
  <sheetViews>
    <sheetView zoomScale="110" zoomScaleNormal="110" workbookViewId="0">
      <pane xSplit="3" ySplit="7" topLeftCell="D8" activePane="bottomRight" state="frozen"/>
      <selection pane="topRight" activeCell="D1" sqref="D1"/>
      <selection pane="bottomLeft" activeCell="A8" sqref="A8"/>
      <selection pane="bottomRight" activeCell="F9" sqref="F9"/>
    </sheetView>
  </sheetViews>
  <sheetFormatPr baseColWidth="10" defaultRowHeight="11.25"/>
  <cols>
    <col min="1" max="1" width="2" style="2" customWidth="1"/>
    <col min="2" max="2" width="38" style="2" customWidth="1"/>
    <col min="3" max="3" width="8.85546875" style="2" customWidth="1"/>
    <col min="4" max="4" width="15.5703125" style="2" customWidth="1"/>
    <col min="5" max="19" width="17.28515625" style="2" customWidth="1"/>
    <col min="20" max="20" width="16.4257812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0.25" customHeight="1">
      <c r="B1" s="133" t="s">
        <v>58</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4" t="s">
        <v>82</v>
      </c>
      <c r="C3" s="134"/>
      <c r="D3" s="134"/>
      <c r="E3" s="134"/>
      <c r="F3" s="134"/>
      <c r="G3" s="134"/>
      <c r="H3" s="134"/>
      <c r="I3" s="134"/>
      <c r="J3" s="134"/>
      <c r="K3" s="134"/>
      <c r="L3" s="134"/>
      <c r="M3" s="134"/>
      <c r="N3" s="134"/>
      <c r="O3" s="134"/>
      <c r="P3" s="134"/>
      <c r="Q3" s="134"/>
      <c r="R3" s="134"/>
      <c r="S3" s="134"/>
      <c r="T3" s="134"/>
      <c r="U3" s="134"/>
      <c r="V3" s="134"/>
      <c r="W3" s="134"/>
      <c r="X3" s="134"/>
      <c r="Y3" s="134"/>
      <c r="Z3" s="1"/>
      <c r="AA3" s="12"/>
      <c r="AB3" s="12"/>
    </row>
    <row r="4" spans="2:33" ht="20.25" customHeight="1">
      <c r="B4" s="189" t="s">
        <v>59</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7"/>
      <c r="AD4" s="7"/>
      <c r="AE4" s="7"/>
      <c r="AF4" s="7"/>
      <c r="AG4" s="7"/>
    </row>
    <row r="5" spans="2:33" ht="15" customHeight="1">
      <c r="B5" s="157" t="s">
        <v>35</v>
      </c>
      <c r="C5" s="157" t="s">
        <v>31</v>
      </c>
      <c r="D5" s="164" t="s">
        <v>17</v>
      </c>
      <c r="E5" s="164"/>
      <c r="F5" s="135" t="s">
        <v>86</v>
      </c>
      <c r="G5" s="136"/>
      <c r="H5" s="139" t="s">
        <v>87</v>
      </c>
      <c r="I5" s="140"/>
      <c r="J5" s="158" t="s">
        <v>88</v>
      </c>
      <c r="K5" s="158"/>
      <c r="L5" s="143" t="s">
        <v>89</v>
      </c>
      <c r="M5" s="143"/>
      <c r="N5" s="144" t="s">
        <v>90</v>
      </c>
      <c r="O5" s="145"/>
      <c r="P5" s="148" t="s">
        <v>91</v>
      </c>
      <c r="Q5" s="149"/>
      <c r="R5" s="152" t="s">
        <v>92</v>
      </c>
      <c r="S5" s="152"/>
      <c r="T5" s="153" t="s">
        <v>93</v>
      </c>
      <c r="U5" s="153"/>
      <c r="V5" s="190" t="s">
        <v>22</v>
      </c>
      <c r="W5" s="190"/>
      <c r="X5" s="165" t="s">
        <v>33</v>
      </c>
      <c r="Y5" s="165"/>
      <c r="Z5" s="165"/>
      <c r="AA5" s="165"/>
      <c r="AB5" s="165"/>
      <c r="AC5" s="7"/>
      <c r="AD5" s="7"/>
      <c r="AE5" s="7"/>
      <c r="AF5" s="7"/>
      <c r="AG5" s="7"/>
    </row>
    <row r="6" spans="2:33" ht="37.5" customHeight="1">
      <c r="B6" s="157"/>
      <c r="C6" s="157"/>
      <c r="D6" s="164"/>
      <c r="E6" s="164"/>
      <c r="F6" s="137"/>
      <c r="G6" s="138"/>
      <c r="H6" s="141"/>
      <c r="I6" s="142"/>
      <c r="J6" s="158"/>
      <c r="K6" s="158"/>
      <c r="L6" s="143"/>
      <c r="M6" s="143"/>
      <c r="N6" s="146"/>
      <c r="O6" s="147"/>
      <c r="P6" s="150"/>
      <c r="Q6" s="151"/>
      <c r="R6" s="152"/>
      <c r="S6" s="152"/>
      <c r="T6" s="153"/>
      <c r="U6" s="153"/>
      <c r="V6" s="190"/>
      <c r="W6" s="190"/>
      <c r="X6" s="165"/>
      <c r="Y6" s="165"/>
      <c r="Z6" s="165"/>
      <c r="AA6" s="165"/>
      <c r="AB6" s="165"/>
      <c r="AC6" s="7"/>
      <c r="AD6" s="7"/>
      <c r="AE6" s="7"/>
      <c r="AF6" s="7"/>
      <c r="AG6" s="7"/>
    </row>
    <row r="7" spans="2:33">
      <c r="B7" s="157"/>
      <c r="C7" s="157"/>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165"/>
      <c r="Y7" s="165"/>
      <c r="Z7" s="165"/>
      <c r="AA7" s="165"/>
      <c r="AB7" s="165"/>
      <c r="AC7" s="7"/>
      <c r="AD7" s="7"/>
      <c r="AE7" s="7"/>
      <c r="AF7" s="7"/>
      <c r="AG7" s="7"/>
    </row>
    <row r="8" spans="2:33" ht="19.5" customHeight="1">
      <c r="B8" s="6"/>
      <c r="C8" s="27"/>
      <c r="D8" s="102">
        <v>0</v>
      </c>
      <c r="E8" s="102">
        <v>30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61">
        <f>D8+F8+H8+J8+L8+N8+P8+R8+T8</f>
        <v>0</v>
      </c>
      <c r="W8" s="61">
        <f>E8+G8+I8+K8+M8+O8+Q8+S8+U8</f>
        <v>30</v>
      </c>
      <c r="X8" s="188"/>
      <c r="Y8" s="188"/>
      <c r="Z8" s="188"/>
      <c r="AA8" s="188"/>
      <c r="AB8" s="188"/>
      <c r="AC8" s="7"/>
      <c r="AD8" s="7"/>
      <c r="AE8" s="7"/>
      <c r="AF8" s="7"/>
      <c r="AG8" s="7"/>
    </row>
    <row r="9" spans="2:33" ht="17.25" customHeight="1">
      <c r="B9" s="6"/>
      <c r="C9" s="6"/>
      <c r="D9" s="102">
        <v>0</v>
      </c>
      <c r="E9" s="102">
        <v>0</v>
      </c>
      <c r="F9" s="103">
        <v>100</v>
      </c>
      <c r="G9" s="103">
        <v>0</v>
      </c>
      <c r="H9" s="103">
        <v>0</v>
      </c>
      <c r="I9" s="103">
        <v>0</v>
      </c>
      <c r="J9" s="104">
        <v>0</v>
      </c>
      <c r="K9" s="104">
        <v>0</v>
      </c>
      <c r="L9" s="104">
        <v>0</v>
      </c>
      <c r="M9" s="104">
        <v>0</v>
      </c>
      <c r="N9" s="104">
        <v>0</v>
      </c>
      <c r="O9" s="104">
        <v>0</v>
      </c>
      <c r="P9" s="104">
        <v>0</v>
      </c>
      <c r="Q9" s="104">
        <v>0</v>
      </c>
      <c r="R9" s="104">
        <v>0</v>
      </c>
      <c r="S9" s="104">
        <v>0</v>
      </c>
      <c r="T9" s="104">
        <v>0</v>
      </c>
      <c r="U9" s="104">
        <v>0</v>
      </c>
      <c r="V9" s="61">
        <f t="shared" ref="V9:V10" si="0">D9+F9+H9+J9+L9+N9+P9+R9+T9</f>
        <v>100</v>
      </c>
      <c r="W9" s="61">
        <f t="shared" ref="W9:W10" si="1">E9+G9+I9+K9+M9+O9+Q9+S9+U9</f>
        <v>0</v>
      </c>
      <c r="X9" s="188"/>
      <c r="Y9" s="188"/>
      <c r="Z9" s="188"/>
      <c r="AA9" s="188"/>
      <c r="AB9" s="188"/>
      <c r="AC9" s="7"/>
      <c r="AD9" s="7"/>
      <c r="AE9" s="7"/>
      <c r="AF9" s="7"/>
      <c r="AG9" s="7"/>
    </row>
    <row r="10" spans="2:33" ht="20.25"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1">
        <f t="shared" si="0"/>
        <v>0</v>
      </c>
      <c r="W10" s="61">
        <f t="shared" si="1"/>
        <v>0</v>
      </c>
      <c r="X10" s="188"/>
      <c r="Y10" s="188"/>
      <c r="Z10" s="188"/>
      <c r="AA10" s="188"/>
      <c r="AB10" s="188"/>
      <c r="AC10" s="7"/>
      <c r="AD10" s="7"/>
      <c r="AE10" s="7"/>
      <c r="AF10" s="7"/>
      <c r="AG10" s="7"/>
    </row>
    <row r="11" spans="2:33" ht="18" customHeight="1">
      <c r="B11" s="176" t="s">
        <v>0</v>
      </c>
      <c r="C11" s="176"/>
      <c r="D11" s="58">
        <f t="shared" ref="D11:E11" si="2">SUM(D8:D10)</f>
        <v>0</v>
      </c>
      <c r="E11" s="58">
        <f t="shared" si="2"/>
        <v>30</v>
      </c>
      <c r="F11" s="77">
        <f t="shared" ref="F11:U11" si="3">SUM(F2:F10)</f>
        <v>100</v>
      </c>
      <c r="G11" s="77">
        <f t="shared" si="3"/>
        <v>0</v>
      </c>
      <c r="H11" s="80">
        <f t="shared" si="3"/>
        <v>0</v>
      </c>
      <c r="I11" s="80">
        <f t="shared" si="3"/>
        <v>0</v>
      </c>
      <c r="J11" s="89">
        <f t="shared" si="3"/>
        <v>0</v>
      </c>
      <c r="K11" s="89">
        <f t="shared" si="3"/>
        <v>0</v>
      </c>
      <c r="L11" s="90">
        <f t="shared" si="3"/>
        <v>0</v>
      </c>
      <c r="M11" s="90">
        <f t="shared" si="3"/>
        <v>0</v>
      </c>
      <c r="N11" s="88">
        <f t="shared" si="3"/>
        <v>0</v>
      </c>
      <c r="O11" s="88">
        <f t="shared" si="3"/>
        <v>0</v>
      </c>
      <c r="P11" s="87">
        <f t="shared" si="3"/>
        <v>0</v>
      </c>
      <c r="Q11" s="87">
        <f t="shared" si="3"/>
        <v>0</v>
      </c>
      <c r="R11" s="93">
        <f t="shared" si="3"/>
        <v>0</v>
      </c>
      <c r="S11" s="93">
        <f t="shared" si="3"/>
        <v>0</v>
      </c>
      <c r="T11" s="96">
        <f t="shared" si="3"/>
        <v>0</v>
      </c>
      <c r="U11" s="96">
        <f t="shared" si="3"/>
        <v>0</v>
      </c>
      <c r="V11" s="56">
        <f t="shared" ref="V11:W11" si="4">SUM(V8:V10)</f>
        <v>100</v>
      </c>
      <c r="W11" s="56">
        <f t="shared" si="4"/>
        <v>30</v>
      </c>
      <c r="X11" s="188"/>
      <c r="Y11" s="188"/>
      <c r="Z11" s="188"/>
      <c r="AA11" s="188"/>
      <c r="AB11" s="188"/>
      <c r="AC11" s="7"/>
      <c r="AD11" s="7"/>
      <c r="AE11" s="7"/>
      <c r="AF11" s="7"/>
      <c r="AG11" s="7"/>
    </row>
  </sheetData>
  <mergeCells count="19">
    <mergeCell ref="N5:O6"/>
    <mergeCell ref="P5:Q6"/>
    <mergeCell ref="R5:S6"/>
    <mergeCell ref="B1:AB1"/>
    <mergeCell ref="B2:Y2"/>
    <mergeCell ref="B3:Y3"/>
    <mergeCell ref="X5:AB7"/>
    <mergeCell ref="X8:AB11"/>
    <mergeCell ref="B4:AB4"/>
    <mergeCell ref="B5:B7"/>
    <mergeCell ref="C5:C7"/>
    <mergeCell ref="D5:E6"/>
    <mergeCell ref="T5:U6"/>
    <mergeCell ref="V5:W6"/>
    <mergeCell ref="B11:C11"/>
    <mergeCell ref="F5:G6"/>
    <mergeCell ref="H5:I6"/>
    <mergeCell ref="J5:K6"/>
    <mergeCell ref="L5:M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zoomScale="110" zoomScaleNormal="110" workbookViewId="0">
      <pane xSplit="3" ySplit="8" topLeftCell="D9" activePane="bottomRight" state="frozen"/>
      <selection pane="topRight" activeCell="D1" sqref="D1"/>
      <selection pane="bottomLeft" activeCell="A9" sqref="A9"/>
      <selection pane="bottomRight"/>
    </sheetView>
  </sheetViews>
  <sheetFormatPr baseColWidth="10" defaultRowHeight="11.25"/>
  <cols>
    <col min="1" max="1" width="2" style="2" customWidth="1"/>
    <col min="2" max="2" width="39.85546875" style="2" customWidth="1"/>
    <col min="3" max="3" width="10" style="2" customWidth="1"/>
    <col min="4" max="4" width="14.140625" style="2" customWidth="1"/>
    <col min="5" max="13" width="17.28515625" style="2" customWidth="1"/>
    <col min="14" max="14" width="14.7109375" style="2" customWidth="1"/>
    <col min="15" max="15" width="17.28515625" style="2" customWidth="1"/>
    <col min="16" max="16" width="15.5703125" style="2" customWidth="1"/>
    <col min="17" max="17" width="17.28515625" style="2" customWidth="1"/>
    <col min="18" max="18" width="15.5703125" style="2" customWidth="1"/>
    <col min="19" max="19" width="17.28515625" style="2" customWidth="1"/>
    <col min="20" max="20" width="12.710937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0.25" customHeight="1">
      <c r="B1" s="133" t="s">
        <v>58</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4" t="s">
        <v>82</v>
      </c>
      <c r="C3" s="134"/>
      <c r="D3" s="134"/>
      <c r="E3" s="134"/>
      <c r="F3" s="134"/>
      <c r="G3" s="134"/>
      <c r="H3" s="134"/>
      <c r="I3" s="134"/>
      <c r="J3" s="134"/>
      <c r="K3" s="134"/>
      <c r="L3" s="134"/>
      <c r="M3" s="134"/>
      <c r="N3" s="134"/>
      <c r="O3" s="134"/>
      <c r="P3" s="134"/>
      <c r="Q3" s="134"/>
      <c r="R3" s="134"/>
      <c r="S3" s="134"/>
      <c r="T3" s="134"/>
      <c r="U3" s="134"/>
      <c r="V3" s="134"/>
      <c r="W3" s="134"/>
      <c r="X3" s="134"/>
      <c r="Y3" s="134"/>
      <c r="Z3" s="1"/>
      <c r="AA3" s="12"/>
      <c r="AB3" s="12"/>
    </row>
    <row r="4" spans="2:33" ht="23.25"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2"/>
      <c r="AA4" s="12"/>
      <c r="AB4" s="12"/>
    </row>
    <row r="5" spans="2:33" ht="21.75" customHeight="1">
      <c r="B5" s="189" t="s">
        <v>60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7"/>
      <c r="AD5" s="7"/>
      <c r="AE5" s="7"/>
      <c r="AF5" s="7"/>
      <c r="AG5" s="7"/>
    </row>
    <row r="6" spans="2:33" ht="15" customHeight="1">
      <c r="B6" s="157" t="s">
        <v>62</v>
      </c>
      <c r="C6" s="157" t="s">
        <v>31</v>
      </c>
      <c r="D6" s="164" t="s">
        <v>17</v>
      </c>
      <c r="E6" s="164"/>
      <c r="F6" s="135" t="s">
        <v>86</v>
      </c>
      <c r="G6" s="136"/>
      <c r="H6" s="139" t="s">
        <v>87</v>
      </c>
      <c r="I6" s="140"/>
      <c r="J6" s="158" t="s">
        <v>88</v>
      </c>
      <c r="K6" s="158"/>
      <c r="L6" s="143" t="s">
        <v>89</v>
      </c>
      <c r="M6" s="143"/>
      <c r="N6" s="144" t="s">
        <v>90</v>
      </c>
      <c r="O6" s="145"/>
      <c r="P6" s="148" t="s">
        <v>91</v>
      </c>
      <c r="Q6" s="149"/>
      <c r="R6" s="152" t="s">
        <v>92</v>
      </c>
      <c r="S6" s="152"/>
      <c r="T6" s="153" t="s">
        <v>93</v>
      </c>
      <c r="U6" s="153"/>
      <c r="V6" s="187" t="s">
        <v>23</v>
      </c>
      <c r="W6" s="187"/>
      <c r="X6" s="165" t="s">
        <v>36</v>
      </c>
      <c r="Y6" s="165"/>
      <c r="Z6" s="165"/>
      <c r="AA6" s="165"/>
      <c r="AB6" s="165"/>
      <c r="AC6" s="7"/>
      <c r="AD6" s="7"/>
      <c r="AE6" s="7"/>
      <c r="AF6" s="7"/>
      <c r="AG6" s="7"/>
    </row>
    <row r="7" spans="2:33" ht="33" customHeight="1">
      <c r="B7" s="157"/>
      <c r="C7" s="157"/>
      <c r="D7" s="164"/>
      <c r="E7" s="164"/>
      <c r="F7" s="137"/>
      <c r="G7" s="138"/>
      <c r="H7" s="141"/>
      <c r="I7" s="142"/>
      <c r="J7" s="158"/>
      <c r="K7" s="158"/>
      <c r="L7" s="143"/>
      <c r="M7" s="143"/>
      <c r="N7" s="146"/>
      <c r="O7" s="147"/>
      <c r="P7" s="150"/>
      <c r="Q7" s="151"/>
      <c r="R7" s="152"/>
      <c r="S7" s="152"/>
      <c r="T7" s="153"/>
      <c r="U7" s="153"/>
      <c r="V7" s="187"/>
      <c r="W7" s="187"/>
      <c r="X7" s="165"/>
      <c r="Y7" s="165"/>
      <c r="Z7" s="165"/>
      <c r="AA7" s="165"/>
      <c r="AB7" s="165"/>
      <c r="AC7" s="7"/>
      <c r="AD7" s="7"/>
      <c r="AE7" s="7"/>
      <c r="AF7" s="7"/>
      <c r="AG7" s="7"/>
    </row>
    <row r="8" spans="2:33" ht="14.25" customHeight="1">
      <c r="B8" s="157"/>
      <c r="C8" s="157"/>
      <c r="D8" s="34" t="s">
        <v>9</v>
      </c>
      <c r="E8" s="17" t="s">
        <v>10</v>
      </c>
      <c r="F8" s="75" t="s">
        <v>9</v>
      </c>
      <c r="G8" s="76" t="s">
        <v>10</v>
      </c>
      <c r="H8" s="78" t="s">
        <v>9</v>
      </c>
      <c r="I8" s="79" t="s">
        <v>10</v>
      </c>
      <c r="J8" s="33" t="s">
        <v>9</v>
      </c>
      <c r="K8" s="16" t="s">
        <v>10</v>
      </c>
      <c r="L8" s="81" t="s">
        <v>9</v>
      </c>
      <c r="M8" s="82" t="s">
        <v>10</v>
      </c>
      <c r="N8" s="83" t="s">
        <v>9</v>
      </c>
      <c r="O8" s="84" t="s">
        <v>10</v>
      </c>
      <c r="P8" s="85" t="s">
        <v>9</v>
      </c>
      <c r="Q8" s="86" t="s">
        <v>10</v>
      </c>
      <c r="R8" s="91" t="s">
        <v>9</v>
      </c>
      <c r="S8" s="92" t="s">
        <v>10</v>
      </c>
      <c r="T8" s="94" t="s">
        <v>9</v>
      </c>
      <c r="U8" s="95" t="s">
        <v>10</v>
      </c>
      <c r="V8" s="52" t="s">
        <v>9</v>
      </c>
      <c r="W8" s="53" t="s">
        <v>10</v>
      </c>
      <c r="X8" s="165"/>
      <c r="Y8" s="165"/>
      <c r="Z8" s="165"/>
      <c r="AA8" s="165"/>
      <c r="AB8" s="165"/>
      <c r="AC8" s="7"/>
      <c r="AD8" s="7"/>
      <c r="AE8" s="7"/>
      <c r="AF8" s="7"/>
      <c r="AG8" s="7"/>
    </row>
    <row r="9" spans="2:33" ht="18" customHeight="1">
      <c r="B9" s="6"/>
      <c r="C9" s="6"/>
      <c r="D9" s="102">
        <v>0</v>
      </c>
      <c r="E9" s="102">
        <v>0</v>
      </c>
      <c r="F9" s="103">
        <v>250</v>
      </c>
      <c r="G9" s="103">
        <v>0</v>
      </c>
      <c r="H9" s="103">
        <v>150</v>
      </c>
      <c r="I9" s="103">
        <v>0</v>
      </c>
      <c r="J9" s="104">
        <v>0</v>
      </c>
      <c r="K9" s="104">
        <v>0</v>
      </c>
      <c r="L9" s="104">
        <v>0</v>
      </c>
      <c r="M9" s="104">
        <v>0</v>
      </c>
      <c r="N9" s="104">
        <v>0</v>
      </c>
      <c r="O9" s="104">
        <v>0</v>
      </c>
      <c r="P9" s="104">
        <v>0</v>
      </c>
      <c r="Q9" s="104">
        <v>0</v>
      </c>
      <c r="R9" s="104">
        <v>0</v>
      </c>
      <c r="S9" s="104">
        <v>0</v>
      </c>
      <c r="T9" s="104">
        <v>0</v>
      </c>
      <c r="U9" s="104">
        <v>0</v>
      </c>
      <c r="V9" s="62">
        <f>D9+F9+H9+J9+L9+N9+P9+R9+T9</f>
        <v>400</v>
      </c>
      <c r="W9" s="62">
        <f>E9+G9+I9+K9+M9+O9+Q9+S9+U9</f>
        <v>0</v>
      </c>
      <c r="X9" s="191"/>
      <c r="Y9" s="191"/>
      <c r="Z9" s="191"/>
      <c r="AA9" s="191"/>
      <c r="AB9" s="191"/>
      <c r="AC9" s="7"/>
      <c r="AD9" s="7"/>
      <c r="AE9" s="7"/>
      <c r="AF9" s="7"/>
      <c r="AG9" s="7"/>
    </row>
    <row r="10" spans="2:33" ht="18"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2">
        <f t="shared" ref="V10:V11" si="0">D10+F10+H10+J10+L10+N10+P10+R10+T10</f>
        <v>0</v>
      </c>
      <c r="W10" s="62">
        <f t="shared" ref="W10:W11" si="1">E10+G10+I10+K10+M10+O10+Q10+S10+U10</f>
        <v>0</v>
      </c>
      <c r="X10" s="191"/>
      <c r="Y10" s="191"/>
      <c r="Z10" s="191"/>
      <c r="AA10" s="191"/>
      <c r="AB10" s="191"/>
      <c r="AC10" s="7"/>
      <c r="AD10" s="7"/>
      <c r="AE10" s="7"/>
      <c r="AF10" s="7"/>
      <c r="AG10" s="7"/>
    </row>
    <row r="11" spans="2:33" ht="18" customHeight="1">
      <c r="B11" s="6"/>
      <c r="C11" s="6"/>
      <c r="D11" s="102">
        <v>0</v>
      </c>
      <c r="E11" s="102">
        <v>0</v>
      </c>
      <c r="F11" s="103">
        <v>0</v>
      </c>
      <c r="G11" s="103">
        <v>0</v>
      </c>
      <c r="H11" s="103">
        <v>0</v>
      </c>
      <c r="I11" s="103">
        <v>0</v>
      </c>
      <c r="J11" s="104">
        <v>0</v>
      </c>
      <c r="K11" s="104">
        <v>0</v>
      </c>
      <c r="L11" s="104">
        <v>0</v>
      </c>
      <c r="M11" s="104">
        <v>0</v>
      </c>
      <c r="N11" s="104">
        <v>0</v>
      </c>
      <c r="O11" s="104">
        <v>0</v>
      </c>
      <c r="P11" s="104">
        <v>0</v>
      </c>
      <c r="Q11" s="104">
        <v>0</v>
      </c>
      <c r="R11" s="104">
        <v>0</v>
      </c>
      <c r="S11" s="104">
        <v>0</v>
      </c>
      <c r="T11" s="104">
        <v>0</v>
      </c>
      <c r="U11" s="104">
        <v>0</v>
      </c>
      <c r="V11" s="62">
        <f t="shared" si="0"/>
        <v>0</v>
      </c>
      <c r="W11" s="62">
        <f t="shared" si="1"/>
        <v>0</v>
      </c>
      <c r="X11" s="191"/>
      <c r="Y11" s="191"/>
      <c r="Z11" s="191"/>
      <c r="AA11" s="191"/>
      <c r="AB11" s="191"/>
      <c r="AC11" s="7"/>
      <c r="AD11" s="7"/>
      <c r="AE11" s="7"/>
      <c r="AF11" s="7"/>
      <c r="AG11" s="7"/>
    </row>
    <row r="12" spans="2:33" ht="20.25" customHeight="1">
      <c r="B12" s="176" t="s">
        <v>0</v>
      </c>
      <c r="C12" s="176"/>
      <c r="D12" s="58">
        <f t="shared" ref="D12:E12" si="2">SUM(D9:D11)</f>
        <v>0</v>
      </c>
      <c r="E12" s="58">
        <f t="shared" si="2"/>
        <v>0</v>
      </c>
      <c r="F12" s="77">
        <f t="shared" ref="F12:U12" si="3">SUM(F3:F11)</f>
        <v>250</v>
      </c>
      <c r="G12" s="77">
        <f t="shared" si="3"/>
        <v>0</v>
      </c>
      <c r="H12" s="80">
        <f t="shared" si="3"/>
        <v>150</v>
      </c>
      <c r="I12" s="80">
        <f t="shared" si="3"/>
        <v>0</v>
      </c>
      <c r="J12" s="89">
        <f t="shared" si="3"/>
        <v>0</v>
      </c>
      <c r="K12" s="89">
        <f t="shared" si="3"/>
        <v>0</v>
      </c>
      <c r="L12" s="90">
        <f t="shared" si="3"/>
        <v>0</v>
      </c>
      <c r="M12" s="90">
        <f t="shared" si="3"/>
        <v>0</v>
      </c>
      <c r="N12" s="88">
        <f t="shared" si="3"/>
        <v>0</v>
      </c>
      <c r="O12" s="88">
        <f t="shared" si="3"/>
        <v>0</v>
      </c>
      <c r="P12" s="87">
        <f t="shared" si="3"/>
        <v>0</v>
      </c>
      <c r="Q12" s="87">
        <f t="shared" si="3"/>
        <v>0</v>
      </c>
      <c r="R12" s="93">
        <f t="shared" si="3"/>
        <v>0</v>
      </c>
      <c r="S12" s="93">
        <f t="shared" si="3"/>
        <v>0</v>
      </c>
      <c r="T12" s="96">
        <f t="shared" si="3"/>
        <v>0</v>
      </c>
      <c r="U12" s="96">
        <f t="shared" si="3"/>
        <v>0</v>
      </c>
      <c r="V12" s="63">
        <f t="shared" ref="V12:W12" si="4">SUM(V9:V11)</f>
        <v>400</v>
      </c>
      <c r="W12" s="63">
        <f t="shared" si="4"/>
        <v>0</v>
      </c>
      <c r="X12" s="191"/>
      <c r="Y12" s="191"/>
      <c r="Z12" s="191"/>
      <c r="AA12" s="191"/>
      <c r="AB12" s="191"/>
      <c r="AC12" s="7"/>
      <c r="AD12" s="7"/>
      <c r="AE12" s="7"/>
      <c r="AF12" s="7"/>
      <c r="AG12" s="7"/>
    </row>
  </sheetData>
  <mergeCells count="20">
    <mergeCell ref="L6:M7"/>
    <mergeCell ref="N6:O7"/>
    <mergeCell ref="P6:Q7"/>
    <mergeCell ref="R6:S7"/>
    <mergeCell ref="B1:AB1"/>
    <mergeCell ref="B2:Y2"/>
    <mergeCell ref="B3:Y3"/>
    <mergeCell ref="X6:AB8"/>
    <mergeCell ref="X9:AB12"/>
    <mergeCell ref="B4:Y4"/>
    <mergeCell ref="B5:AB5"/>
    <mergeCell ref="B6:B8"/>
    <mergeCell ref="C6:C8"/>
    <mergeCell ref="D6:E7"/>
    <mergeCell ref="T6:U7"/>
    <mergeCell ref="V6:W7"/>
    <mergeCell ref="B12:C12"/>
    <mergeCell ref="F6:G7"/>
    <mergeCell ref="H6:I7"/>
    <mergeCell ref="J6:K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3"/>
  <sheetViews>
    <sheetView zoomScale="110" zoomScaleNormal="110" workbookViewId="0">
      <pane xSplit="3" ySplit="7" topLeftCell="D8" activePane="bottomRight" state="frozen"/>
      <selection pane="topRight" activeCell="D1" sqref="D1"/>
      <selection pane="bottomLeft" activeCell="A8" sqref="A8"/>
      <selection pane="bottomRight" activeCell="G20" sqref="G20"/>
    </sheetView>
  </sheetViews>
  <sheetFormatPr baseColWidth="10" defaultRowHeight="11.25"/>
  <cols>
    <col min="1" max="1" width="2" style="2" customWidth="1"/>
    <col min="2" max="2" width="34.85546875" style="2" customWidth="1"/>
    <col min="3" max="3" width="9" style="2" customWidth="1"/>
    <col min="4" max="4" width="14.42578125" style="2" customWidth="1"/>
    <col min="5" max="19" width="17.28515625" style="2" customWidth="1"/>
    <col min="20" max="20" width="16" style="2" customWidth="1"/>
    <col min="21" max="21" width="15.8554687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1.75" customHeight="1">
      <c r="B1" s="133" t="s">
        <v>58</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4" t="s">
        <v>82</v>
      </c>
      <c r="C3" s="134"/>
      <c r="D3" s="134"/>
      <c r="E3" s="134"/>
      <c r="F3" s="134"/>
      <c r="G3" s="134"/>
      <c r="H3" s="134"/>
      <c r="I3" s="134"/>
      <c r="J3" s="134"/>
      <c r="K3" s="134"/>
      <c r="L3" s="134"/>
      <c r="M3" s="134"/>
      <c r="N3" s="134"/>
      <c r="O3" s="134"/>
      <c r="P3" s="134"/>
      <c r="Q3" s="134"/>
      <c r="R3" s="134"/>
      <c r="S3" s="134"/>
      <c r="T3" s="134"/>
      <c r="U3" s="134"/>
      <c r="V3" s="134"/>
      <c r="W3" s="134"/>
      <c r="X3" s="134"/>
      <c r="Y3" s="134"/>
      <c r="Z3" s="1"/>
      <c r="AA3" s="12"/>
      <c r="AB3" s="12"/>
    </row>
    <row r="4" spans="2:33" ht="18.75" customHeight="1">
      <c r="B4" s="189" t="s">
        <v>64</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7"/>
      <c r="AD4" s="7"/>
      <c r="AE4" s="7"/>
      <c r="AF4" s="7"/>
      <c r="AG4" s="7"/>
    </row>
    <row r="5" spans="2:33" ht="11.25" customHeight="1">
      <c r="B5" s="192" t="s">
        <v>39</v>
      </c>
      <c r="C5" s="157" t="s">
        <v>31</v>
      </c>
      <c r="D5" s="164" t="s">
        <v>17</v>
      </c>
      <c r="E5" s="164"/>
      <c r="F5" s="135" t="s">
        <v>86</v>
      </c>
      <c r="G5" s="136"/>
      <c r="H5" s="139" t="s">
        <v>87</v>
      </c>
      <c r="I5" s="140"/>
      <c r="J5" s="158" t="s">
        <v>88</v>
      </c>
      <c r="K5" s="158"/>
      <c r="L5" s="143" t="s">
        <v>89</v>
      </c>
      <c r="M5" s="143"/>
      <c r="N5" s="144" t="s">
        <v>90</v>
      </c>
      <c r="O5" s="145"/>
      <c r="P5" s="148" t="s">
        <v>91</v>
      </c>
      <c r="Q5" s="149"/>
      <c r="R5" s="152" t="s">
        <v>92</v>
      </c>
      <c r="S5" s="152"/>
      <c r="T5" s="153" t="s">
        <v>93</v>
      </c>
      <c r="U5" s="153"/>
      <c r="V5" s="187" t="s">
        <v>24</v>
      </c>
      <c r="W5" s="187"/>
      <c r="X5" s="193" t="s">
        <v>36</v>
      </c>
      <c r="Y5" s="194"/>
      <c r="Z5" s="194"/>
      <c r="AA5" s="194"/>
      <c r="AB5" s="195"/>
      <c r="AC5" s="13"/>
      <c r="AD5" s="7"/>
      <c r="AE5" s="7"/>
      <c r="AF5" s="7"/>
      <c r="AG5" s="7"/>
    </row>
    <row r="6" spans="2:33" ht="33.75" customHeight="1">
      <c r="B6" s="192"/>
      <c r="C6" s="157"/>
      <c r="D6" s="164"/>
      <c r="E6" s="164"/>
      <c r="F6" s="137"/>
      <c r="G6" s="138"/>
      <c r="H6" s="141"/>
      <c r="I6" s="142"/>
      <c r="J6" s="158"/>
      <c r="K6" s="158"/>
      <c r="L6" s="143"/>
      <c r="M6" s="143"/>
      <c r="N6" s="146"/>
      <c r="O6" s="147"/>
      <c r="P6" s="150"/>
      <c r="Q6" s="151"/>
      <c r="R6" s="152"/>
      <c r="S6" s="152"/>
      <c r="T6" s="153"/>
      <c r="U6" s="153"/>
      <c r="V6" s="187"/>
      <c r="W6" s="187"/>
      <c r="X6" s="179"/>
      <c r="Y6" s="180"/>
      <c r="Z6" s="180"/>
      <c r="AA6" s="180"/>
      <c r="AB6" s="181"/>
      <c r="AC6" s="13"/>
      <c r="AD6" s="7"/>
      <c r="AE6" s="7"/>
      <c r="AF6" s="7"/>
      <c r="AG6" s="7"/>
    </row>
    <row r="7" spans="2:33" ht="14.25" customHeight="1">
      <c r="B7" s="192"/>
      <c r="C7" s="157"/>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182"/>
      <c r="Y7" s="183"/>
      <c r="Z7" s="183"/>
      <c r="AA7" s="183"/>
      <c r="AB7" s="184"/>
      <c r="AC7" s="13"/>
      <c r="AD7" s="7"/>
      <c r="AE7" s="7"/>
      <c r="AF7" s="7"/>
      <c r="AG7" s="7"/>
    </row>
    <row r="8" spans="2:33" ht="18.75" customHeight="1">
      <c r="B8" s="6"/>
      <c r="C8" s="6"/>
      <c r="D8" s="102">
        <v>0</v>
      </c>
      <c r="E8" s="102">
        <v>0</v>
      </c>
      <c r="F8" s="103">
        <v>0</v>
      </c>
      <c r="G8" s="103">
        <v>600</v>
      </c>
      <c r="H8" s="103">
        <v>0</v>
      </c>
      <c r="I8" s="103">
        <v>0</v>
      </c>
      <c r="J8" s="104">
        <v>0</v>
      </c>
      <c r="K8" s="104">
        <v>0</v>
      </c>
      <c r="L8" s="104">
        <v>0</v>
      </c>
      <c r="M8" s="104">
        <v>0</v>
      </c>
      <c r="N8" s="104">
        <v>0</v>
      </c>
      <c r="O8" s="104">
        <v>0</v>
      </c>
      <c r="P8" s="104">
        <v>0</v>
      </c>
      <c r="Q8" s="104">
        <v>0</v>
      </c>
      <c r="R8" s="104">
        <v>0</v>
      </c>
      <c r="S8" s="104">
        <v>0</v>
      </c>
      <c r="T8" s="104">
        <v>0</v>
      </c>
      <c r="U8" s="104">
        <v>0</v>
      </c>
      <c r="V8" s="65">
        <f>D8+T8</f>
        <v>0</v>
      </c>
      <c r="W8" s="65">
        <f>E8+U8</f>
        <v>0</v>
      </c>
      <c r="X8" s="166"/>
      <c r="Y8" s="167"/>
      <c r="Z8" s="167"/>
      <c r="AA8" s="167"/>
      <c r="AB8" s="168"/>
      <c r="AC8" s="13"/>
      <c r="AD8" s="7"/>
      <c r="AE8" s="7"/>
      <c r="AF8" s="7"/>
      <c r="AG8" s="7"/>
    </row>
    <row r="9" spans="2:33" ht="17.25" customHeight="1">
      <c r="B9" s="6"/>
      <c r="C9" s="6"/>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5"/>
      <c r="W9" s="65"/>
      <c r="X9" s="169"/>
      <c r="Y9" s="170"/>
      <c r="Z9" s="170"/>
      <c r="AA9" s="170"/>
      <c r="AB9" s="171"/>
      <c r="AC9" s="13"/>
      <c r="AD9" s="7"/>
      <c r="AE9" s="7"/>
      <c r="AF9" s="7"/>
      <c r="AG9" s="7"/>
    </row>
    <row r="10" spans="2:33" ht="17.25"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5"/>
      <c r="W10" s="65"/>
      <c r="X10" s="169"/>
      <c r="Y10" s="170"/>
      <c r="Z10" s="170"/>
      <c r="AA10" s="170"/>
      <c r="AB10" s="171"/>
      <c r="AC10" s="13"/>
      <c r="AD10" s="7"/>
      <c r="AE10" s="7"/>
      <c r="AF10" s="7"/>
      <c r="AG10" s="7"/>
    </row>
    <row r="11" spans="2:33" ht="15.75" customHeight="1">
      <c r="B11" s="6"/>
      <c r="C11" s="6"/>
      <c r="D11" s="102">
        <v>0</v>
      </c>
      <c r="E11" s="102">
        <v>0</v>
      </c>
      <c r="F11" s="103">
        <v>0</v>
      </c>
      <c r="G11" s="103">
        <v>0</v>
      </c>
      <c r="H11" s="103">
        <v>0</v>
      </c>
      <c r="I11" s="103">
        <v>0</v>
      </c>
      <c r="J11" s="104">
        <v>0</v>
      </c>
      <c r="K11" s="104">
        <v>0</v>
      </c>
      <c r="L11" s="104">
        <v>0</v>
      </c>
      <c r="M11" s="104">
        <v>0</v>
      </c>
      <c r="N11" s="104">
        <v>0</v>
      </c>
      <c r="O11" s="104">
        <v>0</v>
      </c>
      <c r="P11" s="104">
        <v>0</v>
      </c>
      <c r="Q11" s="104">
        <v>0</v>
      </c>
      <c r="R11" s="104">
        <v>0</v>
      </c>
      <c r="S11" s="104">
        <v>0</v>
      </c>
      <c r="T11" s="104">
        <v>0</v>
      </c>
      <c r="U11" s="104">
        <v>0</v>
      </c>
      <c r="V11" s="65"/>
      <c r="W11" s="65"/>
      <c r="X11" s="169"/>
      <c r="Y11" s="170"/>
      <c r="Z11" s="170"/>
      <c r="AA11" s="170"/>
      <c r="AB11" s="171"/>
      <c r="AC11" s="13"/>
      <c r="AD11" s="7"/>
      <c r="AE11" s="7"/>
      <c r="AF11" s="7"/>
      <c r="AG11" s="7"/>
    </row>
    <row r="12" spans="2:33" ht="19.5" customHeight="1">
      <c r="B12" s="6"/>
      <c r="C12" s="6"/>
      <c r="D12" s="102">
        <v>0</v>
      </c>
      <c r="E12" s="102">
        <v>0</v>
      </c>
      <c r="F12" s="103">
        <v>0</v>
      </c>
      <c r="G12" s="103">
        <v>0</v>
      </c>
      <c r="H12" s="103">
        <v>0</v>
      </c>
      <c r="I12" s="103">
        <v>0</v>
      </c>
      <c r="J12" s="104">
        <v>0</v>
      </c>
      <c r="K12" s="104">
        <v>0</v>
      </c>
      <c r="L12" s="104">
        <v>0</v>
      </c>
      <c r="M12" s="104">
        <v>0</v>
      </c>
      <c r="N12" s="104">
        <v>0</v>
      </c>
      <c r="O12" s="104">
        <v>0</v>
      </c>
      <c r="P12" s="104">
        <v>0</v>
      </c>
      <c r="Q12" s="104">
        <v>0</v>
      </c>
      <c r="R12" s="104">
        <v>0</v>
      </c>
      <c r="S12" s="104">
        <v>0</v>
      </c>
      <c r="T12" s="104">
        <v>0</v>
      </c>
      <c r="U12" s="104">
        <v>0</v>
      </c>
      <c r="V12" s="65"/>
      <c r="W12" s="65"/>
      <c r="X12" s="169"/>
      <c r="Y12" s="170"/>
      <c r="Z12" s="170"/>
      <c r="AA12" s="170"/>
      <c r="AB12" s="171"/>
      <c r="AC12" s="13"/>
      <c r="AD12" s="7"/>
      <c r="AE12" s="7"/>
      <c r="AF12" s="7"/>
      <c r="AG12" s="7"/>
    </row>
    <row r="13" spans="2:33" ht="22.5" customHeight="1">
      <c r="B13" s="176" t="s">
        <v>0</v>
      </c>
      <c r="C13" s="176"/>
      <c r="D13" s="58">
        <f t="shared" ref="D13:E13" si="0">SUM(D8:D12)</f>
        <v>0</v>
      </c>
      <c r="E13" s="58">
        <f t="shared" si="0"/>
        <v>0</v>
      </c>
      <c r="F13" s="77">
        <f t="shared" ref="F13:U13" si="1">SUM(F2:F12)</f>
        <v>0</v>
      </c>
      <c r="G13" s="77">
        <f t="shared" si="1"/>
        <v>600</v>
      </c>
      <c r="H13" s="80">
        <f t="shared" si="1"/>
        <v>0</v>
      </c>
      <c r="I13" s="80">
        <f t="shared" si="1"/>
        <v>0</v>
      </c>
      <c r="J13" s="89">
        <f t="shared" si="1"/>
        <v>0</v>
      </c>
      <c r="K13" s="89">
        <f t="shared" si="1"/>
        <v>0</v>
      </c>
      <c r="L13" s="90">
        <f t="shared" si="1"/>
        <v>0</v>
      </c>
      <c r="M13" s="90">
        <f t="shared" si="1"/>
        <v>0</v>
      </c>
      <c r="N13" s="88">
        <f t="shared" si="1"/>
        <v>0</v>
      </c>
      <c r="O13" s="88">
        <f t="shared" si="1"/>
        <v>0</v>
      </c>
      <c r="P13" s="87">
        <f t="shared" si="1"/>
        <v>0</v>
      </c>
      <c r="Q13" s="87">
        <f t="shared" si="1"/>
        <v>0</v>
      </c>
      <c r="R13" s="93">
        <f t="shared" si="1"/>
        <v>0</v>
      </c>
      <c r="S13" s="93">
        <f t="shared" si="1"/>
        <v>0</v>
      </c>
      <c r="T13" s="96">
        <f t="shared" si="1"/>
        <v>0</v>
      </c>
      <c r="U13" s="96">
        <f t="shared" si="1"/>
        <v>0</v>
      </c>
      <c r="V13" s="65"/>
      <c r="W13" s="65"/>
      <c r="X13" s="169"/>
      <c r="Y13" s="170"/>
      <c r="Z13" s="170"/>
      <c r="AA13" s="170"/>
      <c r="AB13" s="171"/>
      <c r="AC13" s="13"/>
      <c r="AD13" s="7"/>
      <c r="AE13" s="7"/>
      <c r="AF13" s="7"/>
      <c r="AG13" s="7"/>
    </row>
  </sheetData>
  <mergeCells count="19">
    <mergeCell ref="B13:C13"/>
    <mergeCell ref="X5:AB7"/>
    <mergeCell ref="X8:AB13"/>
    <mergeCell ref="B1:AB1"/>
    <mergeCell ref="B2:Y2"/>
    <mergeCell ref="B3:Y3"/>
    <mergeCell ref="F5:G6"/>
    <mergeCell ref="H5:I6"/>
    <mergeCell ref="J5:K6"/>
    <mergeCell ref="L5:M6"/>
    <mergeCell ref="N5:O6"/>
    <mergeCell ref="P5:Q6"/>
    <mergeCell ref="R5:S6"/>
    <mergeCell ref="B4:AB4"/>
    <mergeCell ref="B5:B7"/>
    <mergeCell ref="C5:C7"/>
    <mergeCell ref="D5:E6"/>
    <mergeCell ref="T5:U6"/>
    <mergeCell ref="V5:W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1"/>
  <sheetViews>
    <sheetView zoomScale="110" zoomScaleNormal="110" workbookViewId="0">
      <pane xSplit="3" ySplit="7" topLeftCell="D8" activePane="bottomRight" state="frozen"/>
      <selection pane="topRight" activeCell="D1" sqref="D1"/>
      <selection pane="bottomLeft" activeCell="A8" sqref="A8"/>
      <selection pane="bottomRight" activeCell="E17" sqref="E17"/>
    </sheetView>
  </sheetViews>
  <sheetFormatPr baseColWidth="10" defaultRowHeight="11.25"/>
  <cols>
    <col min="1" max="1" width="2" style="2" customWidth="1"/>
    <col min="2" max="2" width="31.140625" style="2" customWidth="1"/>
    <col min="3" max="3" width="22.140625" style="2" customWidth="1"/>
    <col min="4" max="4" width="14.5703125" style="2" customWidth="1"/>
    <col min="5" max="19" width="17.28515625" style="2" customWidth="1"/>
    <col min="20" max="20" width="15.4257812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91.5" customHeight="1">
      <c r="B1" s="133" t="s">
        <v>58</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4" t="s">
        <v>82</v>
      </c>
      <c r="C3" s="134"/>
      <c r="D3" s="134"/>
      <c r="E3" s="134"/>
      <c r="F3" s="134"/>
      <c r="G3" s="134"/>
      <c r="H3" s="134"/>
      <c r="I3" s="134"/>
      <c r="J3" s="134"/>
      <c r="K3" s="134"/>
      <c r="L3" s="134"/>
      <c r="M3" s="134"/>
      <c r="N3" s="134"/>
      <c r="O3" s="134"/>
      <c r="P3" s="134"/>
      <c r="Q3" s="134"/>
      <c r="R3" s="134"/>
      <c r="S3" s="134"/>
      <c r="T3" s="134"/>
      <c r="U3" s="134"/>
      <c r="V3" s="134"/>
      <c r="W3" s="134"/>
      <c r="X3" s="134"/>
      <c r="Y3" s="134"/>
      <c r="Z3" s="1"/>
      <c r="AA3" s="12"/>
      <c r="AB3" s="12"/>
    </row>
    <row r="4" spans="2:33" ht="21" customHeight="1">
      <c r="B4" s="189" t="s">
        <v>63</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7"/>
      <c r="AD4" s="7"/>
      <c r="AE4" s="7"/>
      <c r="AF4" s="7"/>
      <c r="AG4" s="7"/>
    </row>
    <row r="5" spans="2:33" ht="11.25" customHeight="1">
      <c r="B5" s="157" t="s">
        <v>65</v>
      </c>
      <c r="C5" s="157" t="s">
        <v>8</v>
      </c>
      <c r="D5" s="164" t="s">
        <v>17</v>
      </c>
      <c r="E5" s="164"/>
      <c r="F5" s="135" t="s">
        <v>86</v>
      </c>
      <c r="G5" s="136"/>
      <c r="H5" s="139" t="s">
        <v>87</v>
      </c>
      <c r="I5" s="140"/>
      <c r="J5" s="158" t="s">
        <v>88</v>
      </c>
      <c r="K5" s="158"/>
      <c r="L5" s="143" t="s">
        <v>89</v>
      </c>
      <c r="M5" s="143"/>
      <c r="N5" s="144" t="s">
        <v>90</v>
      </c>
      <c r="O5" s="145"/>
      <c r="P5" s="148" t="s">
        <v>91</v>
      </c>
      <c r="Q5" s="149"/>
      <c r="R5" s="152" t="s">
        <v>92</v>
      </c>
      <c r="S5" s="152"/>
      <c r="T5" s="153" t="s">
        <v>93</v>
      </c>
      <c r="U5" s="153"/>
      <c r="V5" s="187" t="s">
        <v>25</v>
      </c>
      <c r="W5" s="187"/>
      <c r="X5" s="196" t="s">
        <v>37</v>
      </c>
      <c r="Y5" s="197"/>
      <c r="Z5" s="197"/>
      <c r="AA5" s="197"/>
      <c r="AB5" s="198"/>
      <c r="AC5" s="7"/>
      <c r="AD5" s="7"/>
      <c r="AE5" s="7"/>
      <c r="AF5" s="7"/>
      <c r="AG5" s="7"/>
    </row>
    <row r="6" spans="2:33" ht="34.5" customHeight="1">
      <c r="B6" s="157"/>
      <c r="C6" s="157"/>
      <c r="D6" s="164"/>
      <c r="E6" s="164"/>
      <c r="F6" s="137"/>
      <c r="G6" s="138"/>
      <c r="H6" s="141"/>
      <c r="I6" s="142"/>
      <c r="J6" s="158"/>
      <c r="K6" s="158"/>
      <c r="L6" s="143"/>
      <c r="M6" s="143"/>
      <c r="N6" s="146"/>
      <c r="O6" s="147"/>
      <c r="P6" s="150"/>
      <c r="Q6" s="151"/>
      <c r="R6" s="152"/>
      <c r="S6" s="152"/>
      <c r="T6" s="153"/>
      <c r="U6" s="153"/>
      <c r="V6" s="187"/>
      <c r="W6" s="187"/>
      <c r="X6" s="199"/>
      <c r="Y6" s="200"/>
      <c r="Z6" s="200"/>
      <c r="AA6" s="200"/>
      <c r="AB6" s="201"/>
      <c r="AC6" s="7"/>
      <c r="AD6" s="7"/>
      <c r="AE6" s="7"/>
      <c r="AF6" s="7"/>
      <c r="AG6" s="7"/>
    </row>
    <row r="7" spans="2:33" ht="39.75" customHeight="1">
      <c r="B7" s="157"/>
      <c r="C7" s="157"/>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202"/>
      <c r="Y7" s="203"/>
      <c r="Z7" s="203"/>
      <c r="AA7" s="203"/>
      <c r="AB7" s="204"/>
      <c r="AC7" s="7"/>
      <c r="AD7" s="7"/>
      <c r="AE7" s="7"/>
      <c r="AF7" s="7"/>
      <c r="AG7" s="7"/>
    </row>
    <row r="8" spans="2:33" ht="16.5" customHeight="1">
      <c r="B8" s="6"/>
      <c r="C8" s="6"/>
      <c r="D8" s="102">
        <v>500</v>
      </c>
      <c r="E8" s="102">
        <v>0</v>
      </c>
      <c r="F8" s="103">
        <v>0</v>
      </c>
      <c r="G8" s="103">
        <v>150</v>
      </c>
      <c r="H8" s="103">
        <v>0</v>
      </c>
      <c r="I8" s="103">
        <v>100</v>
      </c>
      <c r="J8" s="104">
        <v>0</v>
      </c>
      <c r="K8" s="104">
        <v>0</v>
      </c>
      <c r="L8" s="104">
        <v>0</v>
      </c>
      <c r="M8" s="104">
        <v>0</v>
      </c>
      <c r="N8" s="104">
        <v>0</v>
      </c>
      <c r="O8" s="104">
        <v>0</v>
      </c>
      <c r="P8" s="104">
        <v>0</v>
      </c>
      <c r="Q8" s="104">
        <v>0</v>
      </c>
      <c r="R8" s="104">
        <v>0</v>
      </c>
      <c r="S8" s="104">
        <v>0</v>
      </c>
      <c r="T8" s="104">
        <v>0</v>
      </c>
      <c r="U8" s="104">
        <v>0</v>
      </c>
      <c r="V8" s="64">
        <f>F8+H8+J8+L8+N8+P8+R8+T8</f>
        <v>0</v>
      </c>
      <c r="W8" s="64">
        <f>E8+G8+I8+K8+M8+O8+Q8+S8+U8</f>
        <v>250</v>
      </c>
      <c r="X8" s="166"/>
      <c r="Y8" s="167"/>
      <c r="Z8" s="167"/>
      <c r="AA8" s="167"/>
      <c r="AB8" s="168"/>
      <c r="AC8" s="7"/>
      <c r="AD8" s="7"/>
      <c r="AE8" s="7"/>
      <c r="AF8" s="7"/>
      <c r="AG8" s="7"/>
    </row>
    <row r="9" spans="2:33" ht="16.5" customHeight="1">
      <c r="B9" s="6"/>
      <c r="C9" s="6"/>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4">
        <f t="shared" ref="V9:V10" si="0">F9+H9+J9+L9+N9+P9+R9+T9</f>
        <v>0</v>
      </c>
      <c r="W9" s="64">
        <f t="shared" ref="W9:W10" si="1">E9+G9+I9+K9+M9+O9+Q9+S9+U9</f>
        <v>0</v>
      </c>
      <c r="X9" s="169"/>
      <c r="Y9" s="170"/>
      <c r="Z9" s="170"/>
      <c r="AA9" s="170"/>
      <c r="AB9" s="171"/>
      <c r="AC9" s="7"/>
      <c r="AD9" s="7"/>
      <c r="AE9" s="7"/>
      <c r="AF9" s="7"/>
      <c r="AG9" s="7"/>
    </row>
    <row r="10" spans="2:33" ht="18.75"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4">
        <f t="shared" si="0"/>
        <v>0</v>
      </c>
      <c r="W10" s="64">
        <f t="shared" si="1"/>
        <v>0</v>
      </c>
      <c r="X10" s="169"/>
      <c r="Y10" s="170"/>
      <c r="Z10" s="170"/>
      <c r="AA10" s="170"/>
      <c r="AB10" s="171"/>
      <c r="AC10" s="7"/>
      <c r="AD10" s="7"/>
      <c r="AE10" s="7"/>
      <c r="AF10" s="7"/>
      <c r="AG10" s="7"/>
    </row>
    <row r="11" spans="2:33" ht="17.25" customHeight="1">
      <c r="B11" s="176" t="s">
        <v>0</v>
      </c>
      <c r="C11" s="176"/>
      <c r="D11" s="58">
        <f t="shared" ref="D11:E11" si="2">SUM(D8:D10)</f>
        <v>500</v>
      </c>
      <c r="E11" s="58">
        <f t="shared" si="2"/>
        <v>0</v>
      </c>
      <c r="F11" s="77">
        <f t="shared" ref="F11:U11" si="3">SUM(F2:F10)</f>
        <v>0</v>
      </c>
      <c r="G11" s="77">
        <f t="shared" si="3"/>
        <v>150</v>
      </c>
      <c r="H11" s="80">
        <f t="shared" si="3"/>
        <v>0</v>
      </c>
      <c r="I11" s="80">
        <f t="shared" si="3"/>
        <v>100</v>
      </c>
      <c r="J11" s="89">
        <f t="shared" si="3"/>
        <v>0</v>
      </c>
      <c r="K11" s="89">
        <f t="shared" si="3"/>
        <v>0</v>
      </c>
      <c r="L11" s="90">
        <f t="shared" si="3"/>
        <v>0</v>
      </c>
      <c r="M11" s="90">
        <f t="shared" si="3"/>
        <v>0</v>
      </c>
      <c r="N11" s="88">
        <f t="shared" si="3"/>
        <v>0</v>
      </c>
      <c r="O11" s="88">
        <f t="shared" si="3"/>
        <v>0</v>
      </c>
      <c r="P11" s="87">
        <f t="shared" si="3"/>
        <v>0</v>
      </c>
      <c r="Q11" s="87">
        <f t="shared" si="3"/>
        <v>0</v>
      </c>
      <c r="R11" s="93">
        <f t="shared" si="3"/>
        <v>0</v>
      </c>
      <c r="S11" s="93">
        <f t="shared" si="3"/>
        <v>0</v>
      </c>
      <c r="T11" s="96">
        <f t="shared" si="3"/>
        <v>0</v>
      </c>
      <c r="U11" s="96">
        <f t="shared" si="3"/>
        <v>0</v>
      </c>
      <c r="V11" s="60">
        <f t="shared" ref="V11:W11" si="4">SUM(V8:V10)</f>
        <v>0</v>
      </c>
      <c r="W11" s="60">
        <f t="shared" si="4"/>
        <v>250</v>
      </c>
      <c r="X11" s="172"/>
      <c r="Y11" s="173"/>
      <c r="Z11" s="173"/>
      <c r="AA11" s="173"/>
      <c r="AB11" s="174"/>
      <c r="AC11" s="7"/>
      <c r="AD11" s="7"/>
      <c r="AE11" s="7"/>
      <c r="AF11" s="7"/>
      <c r="AG11" s="7"/>
    </row>
  </sheetData>
  <mergeCells count="19">
    <mergeCell ref="B11:C11"/>
    <mergeCell ref="X5:AB7"/>
    <mergeCell ref="X8:AB11"/>
    <mergeCell ref="B1:AB1"/>
    <mergeCell ref="B2:Y2"/>
    <mergeCell ref="B3:Y3"/>
    <mergeCell ref="F5:G6"/>
    <mergeCell ref="H5:I6"/>
    <mergeCell ref="J5:K6"/>
    <mergeCell ref="L5:M6"/>
    <mergeCell ref="N5:O6"/>
    <mergeCell ref="R5:S6"/>
    <mergeCell ref="P5:Q6"/>
    <mergeCell ref="B4:AB4"/>
    <mergeCell ref="B5:B7"/>
    <mergeCell ref="C5:C7"/>
    <mergeCell ref="D5:E6"/>
    <mergeCell ref="T5:U6"/>
    <mergeCell ref="V5:W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1"/>
  <sheetViews>
    <sheetView zoomScale="110" zoomScaleNormal="110" workbookViewId="0">
      <pane xSplit="3" ySplit="7" topLeftCell="D8" activePane="bottomRight" state="frozen"/>
      <selection pane="topRight" activeCell="D1" sqref="D1"/>
      <selection pane="bottomLeft" activeCell="A8" sqref="A8"/>
      <selection pane="bottomRight" activeCell="I20" sqref="I20"/>
    </sheetView>
  </sheetViews>
  <sheetFormatPr baseColWidth="10" defaultRowHeight="11.25"/>
  <cols>
    <col min="1" max="1" width="2" style="2" customWidth="1"/>
    <col min="2" max="2" width="29.42578125" style="2" customWidth="1"/>
    <col min="3" max="3" width="12.85546875" style="2" customWidth="1"/>
    <col min="4" max="4" width="15.7109375" style="2" customWidth="1"/>
    <col min="5" max="19" width="17.28515625" style="2" customWidth="1"/>
    <col min="20" max="20" width="14.2851562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78.75" customHeight="1">
      <c r="B1" s="133" t="s">
        <v>58</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4" t="s">
        <v>82</v>
      </c>
      <c r="C3" s="134"/>
      <c r="D3" s="134"/>
      <c r="E3" s="134"/>
      <c r="F3" s="134"/>
      <c r="G3" s="134"/>
      <c r="H3" s="134"/>
      <c r="I3" s="134"/>
      <c r="J3" s="134"/>
      <c r="K3" s="134"/>
      <c r="L3" s="134"/>
      <c r="M3" s="134"/>
      <c r="N3" s="134"/>
      <c r="O3" s="134"/>
      <c r="P3" s="134"/>
      <c r="Q3" s="134"/>
      <c r="R3" s="134"/>
      <c r="S3" s="134"/>
      <c r="T3" s="134"/>
      <c r="U3" s="134"/>
      <c r="V3" s="134"/>
      <c r="W3" s="134"/>
      <c r="X3" s="134"/>
      <c r="Y3" s="134"/>
      <c r="Z3" s="1"/>
      <c r="AA3" s="12"/>
      <c r="AB3" s="12"/>
    </row>
    <row r="4" spans="2:33" ht="18.75" customHeight="1">
      <c r="B4" s="189" t="s">
        <v>66</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7"/>
      <c r="AD4" s="7"/>
      <c r="AE4" s="7"/>
      <c r="AF4" s="7"/>
      <c r="AG4" s="7"/>
    </row>
    <row r="5" spans="2:33" ht="11.25" customHeight="1">
      <c r="B5" s="157" t="s">
        <v>38</v>
      </c>
      <c r="C5" s="157" t="s">
        <v>31</v>
      </c>
      <c r="D5" s="164" t="s">
        <v>17</v>
      </c>
      <c r="E5" s="164"/>
      <c r="F5" s="135" t="s">
        <v>86</v>
      </c>
      <c r="G5" s="136"/>
      <c r="H5" s="139" t="s">
        <v>87</v>
      </c>
      <c r="I5" s="140"/>
      <c r="J5" s="158" t="s">
        <v>88</v>
      </c>
      <c r="K5" s="158"/>
      <c r="L5" s="143" t="s">
        <v>89</v>
      </c>
      <c r="M5" s="143"/>
      <c r="N5" s="144" t="s">
        <v>90</v>
      </c>
      <c r="O5" s="145"/>
      <c r="P5" s="148" t="s">
        <v>91</v>
      </c>
      <c r="Q5" s="149"/>
      <c r="R5" s="152" t="s">
        <v>92</v>
      </c>
      <c r="S5" s="152"/>
      <c r="T5" s="153" t="s">
        <v>93</v>
      </c>
      <c r="U5" s="153"/>
      <c r="V5" s="187" t="s">
        <v>26</v>
      </c>
      <c r="W5" s="187"/>
      <c r="X5" s="196" t="s">
        <v>36</v>
      </c>
      <c r="Y5" s="197"/>
      <c r="Z5" s="197"/>
      <c r="AA5" s="197"/>
      <c r="AB5" s="198"/>
      <c r="AC5" s="7"/>
      <c r="AD5" s="7"/>
      <c r="AE5" s="7"/>
      <c r="AF5" s="7"/>
      <c r="AG5" s="7"/>
    </row>
    <row r="6" spans="2:33" ht="11.25" customHeight="1">
      <c r="B6" s="157"/>
      <c r="C6" s="157"/>
      <c r="D6" s="164"/>
      <c r="E6" s="164"/>
      <c r="F6" s="137"/>
      <c r="G6" s="138"/>
      <c r="H6" s="141"/>
      <c r="I6" s="142"/>
      <c r="J6" s="158"/>
      <c r="K6" s="158"/>
      <c r="L6" s="143"/>
      <c r="M6" s="143"/>
      <c r="N6" s="146"/>
      <c r="O6" s="147"/>
      <c r="P6" s="150"/>
      <c r="Q6" s="151"/>
      <c r="R6" s="152"/>
      <c r="S6" s="152"/>
      <c r="T6" s="153"/>
      <c r="U6" s="153"/>
      <c r="V6" s="187"/>
      <c r="W6" s="187"/>
      <c r="X6" s="199"/>
      <c r="Y6" s="200"/>
      <c r="Z6" s="200"/>
      <c r="AA6" s="200"/>
      <c r="AB6" s="201"/>
      <c r="AC6" s="7"/>
      <c r="AD6" s="7"/>
      <c r="AE6" s="7"/>
      <c r="AF6" s="7"/>
      <c r="AG6" s="7"/>
    </row>
    <row r="7" spans="2:33">
      <c r="B7" s="157"/>
      <c r="C7" s="157"/>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202"/>
      <c r="Y7" s="203"/>
      <c r="Z7" s="203"/>
      <c r="AA7" s="203"/>
      <c r="AB7" s="204"/>
      <c r="AC7" s="7"/>
      <c r="AD7" s="7"/>
      <c r="AE7" s="7"/>
      <c r="AF7" s="7"/>
      <c r="AG7" s="7"/>
    </row>
    <row r="8" spans="2:33" ht="17.25" customHeight="1">
      <c r="B8" s="9"/>
      <c r="C8" s="6"/>
      <c r="D8" s="102">
        <v>0</v>
      </c>
      <c r="E8" s="102">
        <v>0</v>
      </c>
      <c r="F8" s="103">
        <v>100</v>
      </c>
      <c r="G8" s="103">
        <v>0</v>
      </c>
      <c r="H8" s="103">
        <v>0</v>
      </c>
      <c r="I8" s="103">
        <v>50</v>
      </c>
      <c r="J8" s="104">
        <v>0</v>
      </c>
      <c r="K8" s="104">
        <v>0</v>
      </c>
      <c r="L8" s="104">
        <v>0</v>
      </c>
      <c r="M8" s="104">
        <v>0</v>
      </c>
      <c r="N8" s="104">
        <v>0</v>
      </c>
      <c r="O8" s="104">
        <v>0</v>
      </c>
      <c r="P8" s="104">
        <v>0</v>
      </c>
      <c r="Q8" s="104">
        <v>0</v>
      </c>
      <c r="R8" s="104">
        <v>0</v>
      </c>
      <c r="S8" s="104">
        <v>0</v>
      </c>
      <c r="T8" s="104">
        <v>0</v>
      </c>
      <c r="U8" s="104">
        <v>0</v>
      </c>
      <c r="V8" s="64">
        <f>D8+F8+H8+J8+L8+N8+P8+R8+T8</f>
        <v>100</v>
      </c>
      <c r="W8" s="64">
        <f>E8+G8+I8+K8+M8+O8+Q8+S8+U8</f>
        <v>50</v>
      </c>
      <c r="X8" s="166"/>
      <c r="Y8" s="167"/>
      <c r="Z8" s="167"/>
      <c r="AA8" s="167"/>
      <c r="AB8" s="168"/>
      <c r="AC8" s="7"/>
      <c r="AD8" s="7"/>
      <c r="AE8" s="7"/>
      <c r="AF8" s="7"/>
      <c r="AG8" s="7"/>
    </row>
    <row r="9" spans="2:33" ht="18.75" customHeight="1">
      <c r="B9" s="6"/>
      <c r="C9" s="6"/>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4">
        <f t="shared" ref="V9:V10" si="0">D9+F9+H9+J9+L9+N9+P9+R9+T9</f>
        <v>0</v>
      </c>
      <c r="W9" s="64">
        <f t="shared" ref="W9:W10" si="1">E9+G9+I9+K9+M9+O9+Q9+S9+U9</f>
        <v>0</v>
      </c>
      <c r="X9" s="169"/>
      <c r="Y9" s="170"/>
      <c r="Z9" s="170"/>
      <c r="AA9" s="170"/>
      <c r="AB9" s="171"/>
      <c r="AC9" s="7"/>
      <c r="AD9" s="7"/>
      <c r="AE9" s="7"/>
      <c r="AF9" s="7"/>
      <c r="AG9" s="7"/>
    </row>
    <row r="10" spans="2:33" ht="16.5"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4">
        <f t="shared" si="0"/>
        <v>0</v>
      </c>
      <c r="W10" s="64">
        <f t="shared" si="1"/>
        <v>0</v>
      </c>
      <c r="X10" s="169"/>
      <c r="Y10" s="170"/>
      <c r="Z10" s="170"/>
      <c r="AA10" s="170"/>
      <c r="AB10" s="171"/>
      <c r="AC10" s="7"/>
      <c r="AD10" s="7"/>
      <c r="AE10" s="7"/>
      <c r="AF10" s="7"/>
      <c r="AG10" s="7"/>
    </row>
    <row r="11" spans="2:33" ht="19.5" customHeight="1">
      <c r="B11" s="176" t="s">
        <v>0</v>
      </c>
      <c r="C11" s="176"/>
      <c r="D11" s="58">
        <f t="shared" ref="D11:E11" si="2">SUM(D8:D10)</f>
        <v>0</v>
      </c>
      <c r="E11" s="58">
        <f t="shared" si="2"/>
        <v>0</v>
      </c>
      <c r="F11" s="77">
        <f t="shared" ref="F11:U11" si="3">SUM(F2:F10)</f>
        <v>100</v>
      </c>
      <c r="G11" s="77">
        <f t="shared" si="3"/>
        <v>0</v>
      </c>
      <c r="H11" s="80">
        <f t="shared" si="3"/>
        <v>0</v>
      </c>
      <c r="I11" s="80">
        <f t="shared" si="3"/>
        <v>50</v>
      </c>
      <c r="J11" s="89">
        <f t="shared" si="3"/>
        <v>0</v>
      </c>
      <c r="K11" s="89">
        <f t="shared" si="3"/>
        <v>0</v>
      </c>
      <c r="L11" s="90">
        <f t="shared" si="3"/>
        <v>0</v>
      </c>
      <c r="M11" s="90">
        <f t="shared" si="3"/>
        <v>0</v>
      </c>
      <c r="N11" s="88">
        <f t="shared" si="3"/>
        <v>0</v>
      </c>
      <c r="O11" s="88">
        <f t="shared" si="3"/>
        <v>0</v>
      </c>
      <c r="P11" s="87">
        <f t="shared" si="3"/>
        <v>0</v>
      </c>
      <c r="Q11" s="87">
        <f t="shared" si="3"/>
        <v>0</v>
      </c>
      <c r="R11" s="93">
        <f t="shared" si="3"/>
        <v>0</v>
      </c>
      <c r="S11" s="93">
        <f t="shared" si="3"/>
        <v>0</v>
      </c>
      <c r="T11" s="96">
        <f t="shared" si="3"/>
        <v>0</v>
      </c>
      <c r="U11" s="96">
        <f t="shared" si="3"/>
        <v>0</v>
      </c>
      <c r="V11" s="60">
        <f t="shared" ref="V11:W11" si="4">SUM(V8:V10)</f>
        <v>100</v>
      </c>
      <c r="W11" s="60">
        <f t="shared" si="4"/>
        <v>50</v>
      </c>
      <c r="X11" s="172"/>
      <c r="Y11" s="173"/>
      <c r="Z11" s="173"/>
      <c r="AA11" s="173"/>
      <c r="AB11" s="174"/>
      <c r="AC11" s="7"/>
      <c r="AD11" s="7"/>
      <c r="AE11" s="7"/>
      <c r="AF11" s="7"/>
      <c r="AG11" s="7"/>
    </row>
  </sheetData>
  <mergeCells count="19">
    <mergeCell ref="V5:W6"/>
    <mergeCell ref="B11:C11"/>
    <mergeCell ref="X5:AB7"/>
    <mergeCell ref="B4:AB4"/>
    <mergeCell ref="X8:AB11"/>
    <mergeCell ref="B1:AB1"/>
    <mergeCell ref="B2:Y2"/>
    <mergeCell ref="B3:Y3"/>
    <mergeCell ref="F5:G6"/>
    <mergeCell ref="H5:I6"/>
    <mergeCell ref="J5:K6"/>
    <mergeCell ref="L5:M6"/>
    <mergeCell ref="N5:O6"/>
    <mergeCell ref="P5:Q6"/>
    <mergeCell ref="R5:S6"/>
    <mergeCell ref="B5:B7"/>
    <mergeCell ref="C5:C7"/>
    <mergeCell ref="D5:E6"/>
    <mergeCell ref="T5:U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4"/>
  <sheetViews>
    <sheetView zoomScale="110" zoomScaleNormal="110" workbookViewId="0">
      <pane xSplit="3" ySplit="7" topLeftCell="D8" activePane="bottomRight" state="frozen"/>
      <selection pane="topRight" activeCell="D1" sqref="D1"/>
      <selection pane="bottomLeft" activeCell="A8" sqref="A8"/>
      <selection pane="bottomRight" activeCell="D17" sqref="D17"/>
    </sheetView>
  </sheetViews>
  <sheetFormatPr baseColWidth="10" defaultRowHeight="11.25"/>
  <cols>
    <col min="1" max="1" width="2" style="2" customWidth="1"/>
    <col min="2" max="2" width="38" style="2" customWidth="1"/>
    <col min="3" max="4" width="15.42578125" style="2" customWidth="1"/>
    <col min="5" max="19" width="17.28515625" style="2" customWidth="1"/>
    <col min="20" max="20" width="14.2851562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4" customHeight="1">
      <c r="B1" s="177" t="s">
        <v>58</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row>
    <row r="2" spans="2:33" ht="18" customHeight="1">
      <c r="B2" s="205"/>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4" t="s">
        <v>82</v>
      </c>
      <c r="C3" s="134"/>
      <c r="D3" s="134"/>
      <c r="E3" s="134"/>
      <c r="F3" s="134"/>
      <c r="G3" s="134"/>
      <c r="H3" s="134"/>
      <c r="I3" s="134"/>
      <c r="J3" s="134"/>
      <c r="K3" s="134"/>
      <c r="L3" s="134"/>
      <c r="M3" s="134"/>
      <c r="N3" s="134"/>
      <c r="O3" s="134"/>
      <c r="P3" s="134"/>
      <c r="Q3" s="134"/>
      <c r="R3" s="134"/>
      <c r="S3" s="134"/>
      <c r="T3" s="134"/>
      <c r="U3" s="134"/>
      <c r="V3" s="134"/>
      <c r="W3" s="134"/>
      <c r="X3" s="134"/>
      <c r="Y3" s="134"/>
      <c r="Z3" s="1"/>
      <c r="AA3" s="12"/>
      <c r="AB3" s="12"/>
    </row>
    <row r="4" spans="2:33" s="5" customFormat="1" ht="24" customHeight="1">
      <c r="B4" s="206" t="s">
        <v>72</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8"/>
      <c r="AD4" s="8"/>
      <c r="AE4" s="8"/>
      <c r="AF4" s="8"/>
      <c r="AG4" s="8"/>
    </row>
    <row r="5" spans="2:33" ht="25.5" customHeight="1">
      <c r="B5" s="157" t="s">
        <v>41</v>
      </c>
      <c r="C5" s="157" t="s">
        <v>40</v>
      </c>
      <c r="D5" s="164" t="s">
        <v>17</v>
      </c>
      <c r="E5" s="164"/>
      <c r="F5" s="135" t="s">
        <v>86</v>
      </c>
      <c r="G5" s="136"/>
      <c r="H5" s="139" t="s">
        <v>87</v>
      </c>
      <c r="I5" s="140"/>
      <c r="J5" s="158" t="s">
        <v>88</v>
      </c>
      <c r="K5" s="158"/>
      <c r="L5" s="143" t="s">
        <v>89</v>
      </c>
      <c r="M5" s="143"/>
      <c r="N5" s="144" t="s">
        <v>90</v>
      </c>
      <c r="O5" s="145"/>
      <c r="P5" s="148" t="s">
        <v>91</v>
      </c>
      <c r="Q5" s="149"/>
      <c r="R5" s="152" t="s">
        <v>92</v>
      </c>
      <c r="S5" s="152"/>
      <c r="T5" s="153" t="s">
        <v>93</v>
      </c>
      <c r="U5" s="153"/>
      <c r="V5" s="187" t="s">
        <v>27</v>
      </c>
      <c r="W5" s="187"/>
      <c r="X5" s="207" t="s">
        <v>43</v>
      </c>
      <c r="Y5" s="207"/>
      <c r="Z5" s="207"/>
      <c r="AA5" s="207"/>
      <c r="AB5" s="207"/>
      <c r="AC5" s="7"/>
      <c r="AD5" s="7"/>
      <c r="AE5" s="7"/>
      <c r="AF5" s="7"/>
      <c r="AG5" s="7"/>
    </row>
    <row r="6" spans="2:33" ht="11.25" customHeight="1">
      <c r="B6" s="157"/>
      <c r="C6" s="157"/>
      <c r="D6" s="164"/>
      <c r="E6" s="164"/>
      <c r="F6" s="137"/>
      <c r="G6" s="138"/>
      <c r="H6" s="141"/>
      <c r="I6" s="142"/>
      <c r="J6" s="158"/>
      <c r="K6" s="158"/>
      <c r="L6" s="143"/>
      <c r="M6" s="143"/>
      <c r="N6" s="146"/>
      <c r="O6" s="147"/>
      <c r="P6" s="150"/>
      <c r="Q6" s="151"/>
      <c r="R6" s="152"/>
      <c r="S6" s="152"/>
      <c r="T6" s="153"/>
      <c r="U6" s="153"/>
      <c r="V6" s="187"/>
      <c r="W6" s="187"/>
      <c r="X6" s="207"/>
      <c r="Y6" s="207"/>
      <c r="Z6" s="207"/>
      <c r="AA6" s="207"/>
      <c r="AB6" s="207"/>
      <c r="AC6" s="7"/>
      <c r="AD6" s="7"/>
      <c r="AE6" s="7"/>
      <c r="AF6" s="7"/>
      <c r="AG6" s="7"/>
    </row>
    <row r="7" spans="2:33" ht="18" customHeight="1">
      <c r="B7" s="157"/>
      <c r="C7" s="157"/>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207"/>
      <c r="Y7" s="207"/>
      <c r="Z7" s="207"/>
      <c r="AA7" s="207"/>
      <c r="AB7" s="207"/>
      <c r="AC7" s="7"/>
      <c r="AD7" s="7"/>
      <c r="AE7" s="7"/>
      <c r="AF7" s="7"/>
      <c r="AG7" s="7"/>
    </row>
    <row r="8" spans="2:33" ht="24" customHeight="1">
      <c r="B8" s="66" t="s">
        <v>42</v>
      </c>
      <c r="C8" s="6" t="s">
        <v>67</v>
      </c>
      <c r="D8" s="102">
        <v>2000</v>
      </c>
      <c r="E8" s="102">
        <v>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65">
        <f>D8+F8+H8+J8+L8+N8+P8+R8+T8</f>
        <v>2000</v>
      </c>
      <c r="W8" s="65">
        <f>E8+G8+I8+K8+M8+O8+Q8+S8+U8</f>
        <v>0</v>
      </c>
      <c r="X8" s="191"/>
      <c r="Y8" s="191"/>
      <c r="Z8" s="191"/>
      <c r="AA8" s="191"/>
      <c r="AB8" s="191"/>
      <c r="AC8" s="7"/>
      <c r="AD8" s="7"/>
      <c r="AE8" s="7"/>
      <c r="AF8" s="7"/>
      <c r="AG8" s="7"/>
    </row>
    <row r="9" spans="2:33" ht="12.75" customHeight="1">
      <c r="B9" s="9"/>
      <c r="C9" s="6" t="s">
        <v>68</v>
      </c>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5">
        <f t="shared" ref="V9:V12" si="0">D9+F9+H9+J9+L9+N9+P9+R9+T9</f>
        <v>0</v>
      </c>
      <c r="W9" s="65">
        <f t="shared" ref="W9:W12" si="1">E9+G9+I9+K9+M9+O9+Q9+S9+U9</f>
        <v>0</v>
      </c>
      <c r="X9" s="191"/>
      <c r="Y9" s="191"/>
      <c r="Z9" s="191"/>
      <c r="AA9" s="191"/>
      <c r="AB9" s="191"/>
      <c r="AC9" s="7"/>
      <c r="AD9" s="7"/>
      <c r="AE9" s="7"/>
      <c r="AF9" s="7"/>
      <c r="AG9" s="7"/>
    </row>
    <row r="10" spans="2:33" ht="15" customHeight="1">
      <c r="B10" s="6"/>
      <c r="C10" s="6" t="s">
        <v>69</v>
      </c>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5">
        <f t="shared" si="0"/>
        <v>0</v>
      </c>
      <c r="W10" s="65">
        <f t="shared" si="1"/>
        <v>0</v>
      </c>
      <c r="X10" s="191"/>
      <c r="Y10" s="191"/>
      <c r="Z10" s="191"/>
      <c r="AA10" s="191"/>
      <c r="AB10" s="191"/>
      <c r="AC10" s="7"/>
      <c r="AD10" s="7"/>
      <c r="AE10" s="7"/>
      <c r="AF10" s="7"/>
      <c r="AG10" s="7"/>
    </row>
    <row r="11" spans="2:33" ht="15" customHeight="1">
      <c r="B11" s="6"/>
      <c r="C11" s="6" t="s">
        <v>70</v>
      </c>
      <c r="D11" s="102">
        <v>0</v>
      </c>
      <c r="E11" s="102">
        <v>0</v>
      </c>
      <c r="F11" s="103">
        <v>0</v>
      </c>
      <c r="G11" s="103">
        <v>0</v>
      </c>
      <c r="H11" s="103">
        <v>0</v>
      </c>
      <c r="I11" s="103">
        <v>0</v>
      </c>
      <c r="J11" s="104">
        <v>0</v>
      </c>
      <c r="K11" s="104">
        <v>0</v>
      </c>
      <c r="L11" s="104">
        <v>0</v>
      </c>
      <c r="M11" s="104">
        <v>0</v>
      </c>
      <c r="N11" s="104">
        <v>0</v>
      </c>
      <c r="O11" s="104">
        <v>0</v>
      </c>
      <c r="P11" s="104">
        <v>0</v>
      </c>
      <c r="Q11" s="104">
        <v>0</v>
      </c>
      <c r="R11" s="104">
        <v>0</v>
      </c>
      <c r="S11" s="104">
        <v>0</v>
      </c>
      <c r="T11" s="104">
        <v>0</v>
      </c>
      <c r="U11" s="104">
        <v>0</v>
      </c>
      <c r="V11" s="65">
        <f t="shared" si="0"/>
        <v>0</v>
      </c>
      <c r="W11" s="65">
        <f t="shared" si="1"/>
        <v>0</v>
      </c>
      <c r="X11" s="191"/>
      <c r="Y11" s="191"/>
      <c r="Z11" s="191"/>
      <c r="AA11" s="191"/>
      <c r="AB11" s="191"/>
      <c r="AC11" s="7"/>
      <c r="AD11" s="7"/>
      <c r="AE11" s="7"/>
      <c r="AF11" s="7"/>
      <c r="AG11" s="7"/>
    </row>
    <row r="12" spans="2:33" ht="15" customHeight="1">
      <c r="B12" s="6"/>
      <c r="C12" s="6" t="s">
        <v>71</v>
      </c>
      <c r="D12" s="102">
        <v>0</v>
      </c>
      <c r="E12" s="102">
        <v>0</v>
      </c>
      <c r="F12" s="103">
        <v>0</v>
      </c>
      <c r="G12" s="103">
        <v>0</v>
      </c>
      <c r="H12" s="103">
        <v>0</v>
      </c>
      <c r="I12" s="103">
        <v>0</v>
      </c>
      <c r="J12" s="104">
        <v>0</v>
      </c>
      <c r="K12" s="104">
        <v>0</v>
      </c>
      <c r="L12" s="104">
        <v>0</v>
      </c>
      <c r="M12" s="104">
        <v>0</v>
      </c>
      <c r="N12" s="104">
        <v>0</v>
      </c>
      <c r="O12" s="104">
        <v>0</v>
      </c>
      <c r="P12" s="104">
        <v>0</v>
      </c>
      <c r="Q12" s="104">
        <v>0</v>
      </c>
      <c r="R12" s="104">
        <v>0</v>
      </c>
      <c r="S12" s="104">
        <v>0</v>
      </c>
      <c r="T12" s="104">
        <v>0</v>
      </c>
      <c r="U12" s="104">
        <v>0</v>
      </c>
      <c r="V12" s="65">
        <f t="shared" si="0"/>
        <v>0</v>
      </c>
      <c r="W12" s="65">
        <f t="shared" si="1"/>
        <v>0</v>
      </c>
      <c r="X12" s="191"/>
      <c r="Y12" s="191"/>
      <c r="Z12" s="191"/>
      <c r="AA12" s="191"/>
      <c r="AB12" s="191"/>
      <c r="AC12" s="7"/>
      <c r="AD12" s="7"/>
      <c r="AE12" s="7"/>
      <c r="AF12" s="7"/>
      <c r="AG12" s="7"/>
    </row>
    <row r="13" spans="2:33" ht="15" customHeight="1">
      <c r="B13" s="176" t="s">
        <v>0</v>
      </c>
      <c r="C13" s="176"/>
      <c r="D13" s="58">
        <f t="shared" ref="D13:E13" si="2">SUM(D8:D12)</f>
        <v>2000</v>
      </c>
      <c r="E13" s="58">
        <f t="shared" si="2"/>
        <v>0</v>
      </c>
      <c r="F13" s="77">
        <f t="shared" ref="F13:U13" si="3">SUM(F2:F12)</f>
        <v>0</v>
      </c>
      <c r="G13" s="77">
        <f t="shared" si="3"/>
        <v>0</v>
      </c>
      <c r="H13" s="80">
        <f t="shared" si="3"/>
        <v>0</v>
      </c>
      <c r="I13" s="80">
        <f t="shared" si="3"/>
        <v>0</v>
      </c>
      <c r="J13" s="89">
        <f t="shared" si="3"/>
        <v>0</v>
      </c>
      <c r="K13" s="89">
        <f t="shared" si="3"/>
        <v>0</v>
      </c>
      <c r="L13" s="90">
        <f t="shared" si="3"/>
        <v>0</v>
      </c>
      <c r="M13" s="90">
        <f t="shared" si="3"/>
        <v>0</v>
      </c>
      <c r="N13" s="88">
        <f t="shared" si="3"/>
        <v>0</v>
      </c>
      <c r="O13" s="88">
        <f t="shared" si="3"/>
        <v>0</v>
      </c>
      <c r="P13" s="87">
        <f t="shared" si="3"/>
        <v>0</v>
      </c>
      <c r="Q13" s="87">
        <f t="shared" si="3"/>
        <v>0</v>
      </c>
      <c r="R13" s="93">
        <f t="shared" si="3"/>
        <v>0</v>
      </c>
      <c r="S13" s="93">
        <f t="shared" si="3"/>
        <v>0</v>
      </c>
      <c r="T13" s="96">
        <f t="shared" si="3"/>
        <v>0</v>
      </c>
      <c r="U13" s="96">
        <f t="shared" si="3"/>
        <v>0</v>
      </c>
      <c r="V13" s="59">
        <f>SUM(V8:V12)</f>
        <v>2000</v>
      </c>
      <c r="W13" s="59">
        <f>SUM(W8:W12)</f>
        <v>0</v>
      </c>
      <c r="X13" s="191"/>
      <c r="Y13" s="191"/>
      <c r="Z13" s="191"/>
      <c r="AA13" s="191"/>
      <c r="AB13" s="191"/>
      <c r="AC13" s="7"/>
      <c r="AD13" s="7"/>
      <c r="AE13" s="7"/>
      <c r="AF13" s="7"/>
      <c r="AG13" s="7"/>
    </row>
    <row r="14" spans="2:3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row>
  </sheetData>
  <mergeCells count="19">
    <mergeCell ref="B13:C13"/>
    <mergeCell ref="X5:AB7"/>
    <mergeCell ref="X8:AB13"/>
    <mergeCell ref="B1:AB1"/>
    <mergeCell ref="B2:Y2"/>
    <mergeCell ref="B3:Y3"/>
    <mergeCell ref="F5:G6"/>
    <mergeCell ref="H5:I6"/>
    <mergeCell ref="J5:K6"/>
    <mergeCell ref="L5:M6"/>
    <mergeCell ref="N5:O6"/>
    <mergeCell ref="P5:Q6"/>
    <mergeCell ref="R5:S6"/>
    <mergeCell ref="B4:AB4"/>
    <mergeCell ref="B5:B7"/>
    <mergeCell ref="C5:C7"/>
    <mergeCell ref="D5:E6"/>
    <mergeCell ref="T5:U6"/>
    <mergeCell ref="V5:W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110" zoomScaleNormal="110" workbookViewId="0">
      <pane xSplit="1" ySplit="7" topLeftCell="B8" activePane="bottomRight" state="frozen"/>
      <selection pane="topRight" activeCell="B1" sqref="B1"/>
      <selection pane="bottomLeft" activeCell="A8" sqref="A8"/>
      <selection pane="bottomRight" activeCell="B22" sqref="B22"/>
    </sheetView>
  </sheetViews>
  <sheetFormatPr baseColWidth="10" defaultRowHeight="15"/>
  <cols>
    <col min="1" max="1" width="69.5703125" customWidth="1"/>
  </cols>
  <sheetData>
    <row r="1" spans="1:27" ht="69" customHeight="1">
      <c r="A1" s="177" t="s">
        <v>58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row>
    <row r="2" spans="1:27">
      <c r="A2" s="205"/>
      <c r="B2" s="122"/>
      <c r="C2" s="122"/>
      <c r="D2" s="122"/>
      <c r="E2" s="122"/>
      <c r="F2" s="122"/>
      <c r="G2" s="122"/>
      <c r="H2" s="122"/>
      <c r="I2" s="122"/>
      <c r="J2" s="122"/>
      <c r="K2" s="122"/>
      <c r="L2" s="122"/>
      <c r="M2" s="122"/>
      <c r="N2" s="122"/>
      <c r="O2" s="122"/>
      <c r="P2" s="122"/>
      <c r="Q2" s="122"/>
      <c r="R2" s="122"/>
      <c r="S2" s="122"/>
      <c r="T2" s="122"/>
      <c r="U2" s="122"/>
      <c r="V2" s="122"/>
      <c r="W2" s="122"/>
      <c r="X2" s="122"/>
      <c r="Y2" s="1"/>
      <c r="Z2" s="12"/>
      <c r="AA2" s="12"/>
    </row>
    <row r="3" spans="1:27">
      <c r="A3" s="205" t="s">
        <v>83</v>
      </c>
      <c r="B3" s="122"/>
      <c r="C3" s="122"/>
      <c r="D3" s="122"/>
      <c r="E3" s="122"/>
      <c r="F3" s="122"/>
      <c r="G3" s="122"/>
      <c r="H3" s="122"/>
      <c r="I3" s="122"/>
      <c r="J3" s="122"/>
      <c r="K3" s="122"/>
      <c r="L3" s="122"/>
      <c r="M3" s="122"/>
      <c r="N3" s="122"/>
      <c r="O3" s="122"/>
      <c r="P3" s="122"/>
      <c r="Q3" s="122"/>
      <c r="R3" s="122"/>
      <c r="S3" s="122"/>
      <c r="T3" s="122"/>
      <c r="U3" s="122"/>
      <c r="V3" s="122"/>
      <c r="W3" s="122"/>
      <c r="X3" s="122"/>
      <c r="Y3" s="1"/>
      <c r="Z3" s="12"/>
      <c r="AA3" s="12"/>
    </row>
    <row r="4" spans="1:27">
      <c r="A4" s="134" t="s">
        <v>55</v>
      </c>
      <c r="B4" s="134"/>
      <c r="C4" s="134"/>
      <c r="D4" s="134"/>
      <c r="E4" s="134"/>
      <c r="F4" s="134"/>
      <c r="G4" s="134"/>
      <c r="H4" s="134"/>
      <c r="I4" s="134"/>
      <c r="J4" s="134"/>
      <c r="K4" s="134"/>
      <c r="L4" s="134"/>
      <c r="M4" s="134"/>
      <c r="N4" s="134"/>
      <c r="O4" s="134"/>
      <c r="P4" s="134"/>
      <c r="Q4" s="134"/>
      <c r="R4" s="134"/>
      <c r="S4" s="134"/>
      <c r="T4" s="134"/>
      <c r="U4" s="134"/>
      <c r="V4" s="134"/>
      <c r="W4" s="134"/>
      <c r="X4" s="134"/>
      <c r="Y4" s="1"/>
      <c r="Z4" s="12"/>
      <c r="AA4" s="12"/>
    </row>
    <row r="5" spans="1:27" ht="15" customHeight="1">
      <c r="A5" s="208" t="s">
        <v>13</v>
      </c>
      <c r="B5" s="164" t="s">
        <v>17</v>
      </c>
      <c r="C5" s="164"/>
      <c r="D5" s="135" t="s">
        <v>86</v>
      </c>
      <c r="E5" s="136"/>
      <c r="F5" s="139" t="s">
        <v>87</v>
      </c>
      <c r="G5" s="140"/>
      <c r="H5" s="158" t="s">
        <v>88</v>
      </c>
      <c r="I5" s="158"/>
      <c r="J5" s="143" t="s">
        <v>89</v>
      </c>
      <c r="K5" s="143"/>
      <c r="L5" s="144" t="s">
        <v>90</v>
      </c>
      <c r="M5" s="145"/>
      <c r="N5" s="148" t="s">
        <v>91</v>
      </c>
      <c r="O5" s="149"/>
      <c r="P5" s="152" t="s">
        <v>92</v>
      </c>
      <c r="Q5" s="152"/>
      <c r="R5" s="153" t="s">
        <v>93</v>
      </c>
      <c r="S5" s="153"/>
      <c r="T5" s="209" t="s">
        <v>28</v>
      </c>
      <c r="U5" s="210"/>
      <c r="V5" s="213" t="s">
        <v>11</v>
      </c>
      <c r="W5" s="214"/>
      <c r="X5" s="28"/>
      <c r="Y5" s="28"/>
      <c r="Z5" s="28"/>
      <c r="AA5" s="28"/>
    </row>
    <row r="6" spans="1:27" ht="24" customHeight="1">
      <c r="A6" s="208"/>
      <c r="B6" s="164"/>
      <c r="C6" s="164"/>
      <c r="D6" s="137"/>
      <c r="E6" s="138"/>
      <c r="F6" s="141"/>
      <c r="G6" s="142"/>
      <c r="H6" s="158"/>
      <c r="I6" s="158"/>
      <c r="J6" s="143"/>
      <c r="K6" s="143"/>
      <c r="L6" s="146"/>
      <c r="M6" s="147"/>
      <c r="N6" s="150"/>
      <c r="O6" s="151"/>
      <c r="P6" s="152"/>
      <c r="Q6" s="152"/>
      <c r="R6" s="153"/>
      <c r="S6" s="153"/>
      <c r="T6" s="211"/>
      <c r="U6" s="212"/>
      <c r="V6" s="215"/>
      <c r="W6" s="216"/>
      <c r="X6" s="14"/>
      <c r="Y6" s="28"/>
      <c r="Z6" s="28"/>
      <c r="AA6" s="28"/>
    </row>
    <row r="7" spans="1:27">
      <c r="A7" s="208"/>
      <c r="B7" s="34" t="s">
        <v>9</v>
      </c>
      <c r="C7" s="17" t="s">
        <v>10</v>
      </c>
      <c r="D7" s="75" t="s">
        <v>9</v>
      </c>
      <c r="E7" s="76" t="s">
        <v>10</v>
      </c>
      <c r="F7" s="78" t="s">
        <v>9</v>
      </c>
      <c r="G7" s="79" t="s">
        <v>10</v>
      </c>
      <c r="H7" s="33" t="s">
        <v>9</v>
      </c>
      <c r="I7" s="16" t="s">
        <v>10</v>
      </c>
      <c r="J7" s="81" t="s">
        <v>9</v>
      </c>
      <c r="K7" s="82" t="s">
        <v>10</v>
      </c>
      <c r="L7" s="83" t="s">
        <v>9</v>
      </c>
      <c r="M7" s="84" t="s">
        <v>10</v>
      </c>
      <c r="N7" s="85" t="s">
        <v>9</v>
      </c>
      <c r="O7" s="86" t="s">
        <v>10</v>
      </c>
      <c r="P7" s="91" t="s">
        <v>9</v>
      </c>
      <c r="Q7" s="92" t="s">
        <v>10</v>
      </c>
      <c r="R7" s="94" t="s">
        <v>9</v>
      </c>
      <c r="S7" s="95" t="s">
        <v>10</v>
      </c>
      <c r="T7" s="69" t="s">
        <v>9</v>
      </c>
      <c r="U7" s="70" t="s">
        <v>10</v>
      </c>
      <c r="V7" s="217"/>
      <c r="W7" s="218"/>
      <c r="X7" s="14"/>
      <c r="Y7" s="28"/>
      <c r="Z7" s="28"/>
      <c r="AA7" s="28"/>
    </row>
    <row r="8" spans="1:27" ht="24.75" customHeight="1">
      <c r="A8" s="20" t="s">
        <v>7</v>
      </c>
      <c r="B8" s="15">
        <f>'1. Gastos de Personal'!I20</f>
        <v>0</v>
      </c>
      <c r="C8" s="15">
        <f>'1. Gastos de Personal'!J20</f>
        <v>16824215.949999999</v>
      </c>
      <c r="D8" s="15">
        <f>'1. Gastos de Personal'!K20</f>
        <v>0</v>
      </c>
      <c r="E8" s="15">
        <f>'1. Gastos de Personal'!L20</f>
        <v>4600000</v>
      </c>
      <c r="F8" s="15">
        <f>'1. Gastos de Personal'!M20</f>
        <v>0</v>
      </c>
      <c r="G8" s="15">
        <f>'1. Gastos de Personal'!N20</f>
        <v>6900000</v>
      </c>
      <c r="H8" s="15">
        <f>'1. Gastos de Personal'!O20</f>
        <v>0</v>
      </c>
      <c r="I8" s="15">
        <f>'1. Gastos de Personal'!P20</f>
        <v>0</v>
      </c>
      <c r="J8" s="15">
        <f>'1. Gastos de Personal'!Q20</f>
        <v>0</v>
      </c>
      <c r="K8" s="15">
        <f>'1. Gastos de Personal'!R20</f>
        <v>0</v>
      </c>
      <c r="L8" s="15">
        <f>'1. Gastos de Personal'!S20</f>
        <v>0</v>
      </c>
      <c r="M8" s="15">
        <f>'1. Gastos de Personal'!T20</f>
        <v>0</v>
      </c>
      <c r="N8" s="15">
        <f>'1. Gastos de Personal'!U20</f>
        <v>0</v>
      </c>
      <c r="O8" s="15">
        <f>'1. Gastos de Personal'!V20</f>
        <v>0</v>
      </c>
      <c r="P8" s="15">
        <f>'1. Gastos de Personal'!W20</f>
        <v>0</v>
      </c>
      <c r="Q8" s="15">
        <f>'1. Gastos de Personal'!X20</f>
        <v>0</v>
      </c>
      <c r="R8" s="15">
        <f>'1. Gastos de Personal'!Y20</f>
        <v>0</v>
      </c>
      <c r="S8" s="15">
        <f>'1. Gastos de Personal'!Z20</f>
        <v>0</v>
      </c>
      <c r="T8" s="15">
        <f t="shared" ref="T8:U12" si="0">B8+R8</f>
        <v>0</v>
      </c>
      <c r="U8" s="15">
        <f t="shared" si="0"/>
        <v>16824215.949999999</v>
      </c>
      <c r="V8" s="221">
        <f>T8+U8</f>
        <v>16824215.949999999</v>
      </c>
      <c r="W8" s="221"/>
      <c r="X8" s="14"/>
      <c r="Y8" s="14"/>
      <c r="Z8" s="14"/>
      <c r="AA8" s="14"/>
    </row>
    <row r="9" spans="1:27" ht="21.75" customHeight="1">
      <c r="A9" s="22" t="s">
        <v>1</v>
      </c>
      <c r="B9" s="15">
        <f>'2. Equipos'!D11</f>
        <v>500</v>
      </c>
      <c r="C9" s="15">
        <f>'2. Equipos'!E11</f>
        <v>0</v>
      </c>
      <c r="D9" s="15">
        <f>'2. Equipos'!F11</f>
        <v>0</v>
      </c>
      <c r="E9" s="15">
        <f>'2. Equipos'!G11</f>
        <v>12000000</v>
      </c>
      <c r="F9" s="15">
        <f>'2. Equipos'!H11</f>
        <v>0</v>
      </c>
      <c r="G9" s="15">
        <f>'2. Equipos'!I11</f>
        <v>100000</v>
      </c>
      <c r="H9" s="15">
        <f>'2. Equipos'!J11</f>
        <v>0</v>
      </c>
      <c r="I9" s="15">
        <f>'2. Equipos'!K11</f>
        <v>0</v>
      </c>
      <c r="J9" s="15">
        <f>'2. Equipos'!L11</f>
        <v>0</v>
      </c>
      <c r="K9" s="15">
        <f>'2. Equipos'!M11</f>
        <v>0</v>
      </c>
      <c r="L9" s="15">
        <f>'2. Equipos'!N11</f>
        <v>0</v>
      </c>
      <c r="M9" s="15">
        <f>'2. Equipos'!O11</f>
        <v>0</v>
      </c>
      <c r="N9" s="15">
        <f>'2. Equipos'!P11</f>
        <v>0</v>
      </c>
      <c r="O9" s="15">
        <f>'2. Equipos'!Q11</f>
        <v>0</v>
      </c>
      <c r="P9" s="15">
        <f>'2. Equipos'!R11</f>
        <v>0</v>
      </c>
      <c r="Q9" s="15">
        <f>'2. Equipos'!S11</f>
        <v>0</v>
      </c>
      <c r="R9" s="15">
        <f>'2. Equipos'!T11</f>
        <v>0</v>
      </c>
      <c r="S9" s="15">
        <f>'2. Equipos'!U11</f>
        <v>0</v>
      </c>
      <c r="T9" s="15">
        <f t="shared" si="0"/>
        <v>500</v>
      </c>
      <c r="U9" s="15">
        <f t="shared" si="0"/>
        <v>0</v>
      </c>
      <c r="V9" s="221">
        <f t="shared" ref="V9:V16" si="1">T9+U9</f>
        <v>500</v>
      </c>
      <c r="W9" s="221"/>
      <c r="X9" s="14"/>
      <c r="Y9" s="14"/>
      <c r="Z9" s="14"/>
      <c r="AA9" s="14"/>
    </row>
    <row r="10" spans="1:27" ht="24" customHeight="1">
      <c r="A10" s="22" t="s">
        <v>2</v>
      </c>
      <c r="B10" s="15">
        <f>'3. Software'!D12</f>
        <v>0</v>
      </c>
      <c r="C10" s="15">
        <f>'3. Software'!E12</f>
        <v>200</v>
      </c>
      <c r="D10" s="15">
        <f>'3. Software'!F12</f>
        <v>0</v>
      </c>
      <c r="E10" s="15">
        <f>'3. Software'!G12</f>
        <v>0</v>
      </c>
      <c r="F10" s="15">
        <f>'3. Software'!H12</f>
        <v>0</v>
      </c>
      <c r="G10" s="15">
        <f>'3. Software'!I12</f>
        <v>0</v>
      </c>
      <c r="H10" s="15">
        <f>'3. Software'!J12</f>
        <v>0</v>
      </c>
      <c r="I10" s="15">
        <f>'3. Software'!K12</f>
        <v>0</v>
      </c>
      <c r="J10" s="15">
        <f>'3. Software'!L12</f>
        <v>0</v>
      </c>
      <c r="K10" s="15">
        <f>'3. Software'!M12</f>
        <v>0</v>
      </c>
      <c r="L10" s="15">
        <f>'3. Software'!N12</f>
        <v>0</v>
      </c>
      <c r="M10" s="15">
        <f>'3. Software'!O12</f>
        <v>0</v>
      </c>
      <c r="N10" s="15">
        <f>'3. Software'!P12</f>
        <v>0</v>
      </c>
      <c r="O10" s="15">
        <f>'3. Software'!Q12</f>
        <v>0</v>
      </c>
      <c r="P10" s="15">
        <f>'3. Software'!R12</f>
        <v>0</v>
      </c>
      <c r="Q10" s="15">
        <f>'3. Software'!S12</f>
        <v>0</v>
      </c>
      <c r="R10" s="15">
        <f>'3. Software'!T12</f>
        <v>0</v>
      </c>
      <c r="S10" s="15">
        <f>'3. Software'!U12</f>
        <v>0</v>
      </c>
      <c r="T10" s="15">
        <f t="shared" si="0"/>
        <v>0</v>
      </c>
      <c r="U10" s="15">
        <f t="shared" si="0"/>
        <v>200</v>
      </c>
      <c r="V10" s="221">
        <f t="shared" si="1"/>
        <v>200</v>
      </c>
      <c r="W10" s="221"/>
      <c r="X10" s="14"/>
      <c r="Y10" s="14"/>
      <c r="Z10" s="14"/>
      <c r="AA10" s="14"/>
    </row>
    <row r="11" spans="1:27" ht="26.25" customHeight="1">
      <c r="A11" s="22" t="s">
        <v>3</v>
      </c>
      <c r="B11" s="15">
        <f>'4. Materiales'!D11</f>
        <v>0</v>
      </c>
      <c r="C11" s="15">
        <f>'4. Materiales'!E11</f>
        <v>30</v>
      </c>
      <c r="D11" s="15">
        <f>'4. Materiales'!F11</f>
        <v>100</v>
      </c>
      <c r="E11" s="15">
        <f>'4. Materiales'!G11</f>
        <v>0</v>
      </c>
      <c r="F11" s="15">
        <f>'4. Materiales'!H11</f>
        <v>0</v>
      </c>
      <c r="G11" s="15">
        <f>'4. Materiales'!I11</f>
        <v>0</v>
      </c>
      <c r="H11" s="15">
        <f>'4. Materiales'!J11</f>
        <v>0</v>
      </c>
      <c r="I11" s="15">
        <f>'4. Materiales'!K11</f>
        <v>0</v>
      </c>
      <c r="J11" s="15">
        <f>'4. Materiales'!L11</f>
        <v>0</v>
      </c>
      <c r="K11" s="15">
        <f>'4. Materiales'!M11</f>
        <v>0</v>
      </c>
      <c r="L11" s="15">
        <f>'4. Materiales'!N11</f>
        <v>0</v>
      </c>
      <c r="M11" s="15">
        <f>'4. Materiales'!O11</f>
        <v>0</v>
      </c>
      <c r="N11" s="15">
        <f>'4. Materiales'!P11</f>
        <v>0</v>
      </c>
      <c r="O11" s="15">
        <f>'4. Materiales'!Q11</f>
        <v>0</v>
      </c>
      <c r="P11" s="15">
        <f>'4. Materiales'!R11</f>
        <v>0</v>
      </c>
      <c r="Q11" s="15">
        <f>'4. Materiales'!S11</f>
        <v>0</v>
      </c>
      <c r="R11" s="15">
        <f>'4. Materiales'!T11</f>
        <v>0</v>
      </c>
      <c r="S11" s="15">
        <f>'4. Materiales'!U11</f>
        <v>0</v>
      </c>
      <c r="T11" s="15">
        <f t="shared" si="0"/>
        <v>0</v>
      </c>
      <c r="U11" s="15">
        <f t="shared" si="0"/>
        <v>30</v>
      </c>
      <c r="V11" s="221">
        <f t="shared" si="1"/>
        <v>30</v>
      </c>
      <c r="W11" s="221"/>
      <c r="X11" s="14"/>
      <c r="Y11" s="14"/>
      <c r="Z11" s="14"/>
      <c r="AA11" s="14"/>
    </row>
    <row r="12" spans="1:27" ht="21.75" customHeight="1">
      <c r="A12" s="22" t="s">
        <v>4</v>
      </c>
      <c r="B12" s="15">
        <f>'5. Salidas de Campo'!D12</f>
        <v>0</v>
      </c>
      <c r="C12" s="15">
        <f>'5. Salidas de Campo'!E12</f>
        <v>0</v>
      </c>
      <c r="D12" s="15">
        <f>'5. Salidas de Campo'!F12</f>
        <v>250</v>
      </c>
      <c r="E12" s="15">
        <f>'5. Salidas de Campo'!G12</f>
        <v>0</v>
      </c>
      <c r="F12" s="15">
        <f>'5. Salidas de Campo'!H12</f>
        <v>150</v>
      </c>
      <c r="G12" s="15">
        <f>'5. Salidas de Campo'!I12</f>
        <v>0</v>
      </c>
      <c r="H12" s="15">
        <f>'5. Salidas de Campo'!J12</f>
        <v>0</v>
      </c>
      <c r="I12" s="15">
        <f>'5. Salidas de Campo'!K12</f>
        <v>0</v>
      </c>
      <c r="J12" s="15">
        <f>'5. Salidas de Campo'!L12</f>
        <v>0</v>
      </c>
      <c r="K12" s="15">
        <f>'5. Salidas de Campo'!M12</f>
        <v>0</v>
      </c>
      <c r="L12" s="15">
        <f>'5. Salidas de Campo'!N12</f>
        <v>0</v>
      </c>
      <c r="M12" s="15">
        <f>'5. Salidas de Campo'!O12</f>
        <v>0</v>
      </c>
      <c r="N12" s="15">
        <f>'5. Salidas de Campo'!P12</f>
        <v>0</v>
      </c>
      <c r="O12" s="15">
        <f>'5. Salidas de Campo'!Q12</f>
        <v>0</v>
      </c>
      <c r="P12" s="15">
        <f>'5. Salidas de Campo'!R12</f>
        <v>0</v>
      </c>
      <c r="Q12" s="15">
        <f>'5. Salidas de Campo'!S12</f>
        <v>0</v>
      </c>
      <c r="R12" s="15">
        <f>'5. Salidas de Campo'!T12</f>
        <v>0</v>
      </c>
      <c r="S12" s="15">
        <f>'5. Salidas de Campo'!U12</f>
        <v>0</v>
      </c>
      <c r="T12" s="15">
        <f t="shared" si="0"/>
        <v>0</v>
      </c>
      <c r="U12" s="15">
        <f t="shared" si="0"/>
        <v>0</v>
      </c>
      <c r="V12" s="221">
        <f t="shared" si="1"/>
        <v>0</v>
      </c>
      <c r="W12" s="221"/>
      <c r="X12" s="14"/>
      <c r="Y12" s="14"/>
      <c r="Z12" s="14"/>
      <c r="AA12" s="14"/>
    </row>
    <row r="13" spans="1:27" ht="22.5" customHeight="1">
      <c r="A13" s="22" t="s">
        <v>5</v>
      </c>
      <c r="B13" s="15">
        <f>'6. Material Bibliográfico'!D13</f>
        <v>0</v>
      </c>
      <c r="C13" s="15">
        <f>'6. Material Bibliográfico'!E13</f>
        <v>0</v>
      </c>
      <c r="D13" s="15">
        <f>'6. Material Bibliográfico'!F13</f>
        <v>0</v>
      </c>
      <c r="E13" s="15">
        <f>'6. Material Bibliográfico'!G13</f>
        <v>600</v>
      </c>
      <c r="F13" s="15">
        <f>'6. Material Bibliográfico'!H13</f>
        <v>0</v>
      </c>
      <c r="G13" s="15">
        <f>'6. Material Bibliográfico'!I13</f>
        <v>0</v>
      </c>
      <c r="H13" s="15">
        <f>'6. Material Bibliográfico'!J13</f>
        <v>0</v>
      </c>
      <c r="I13" s="15">
        <f>'6. Material Bibliográfico'!K13</f>
        <v>0</v>
      </c>
      <c r="J13" s="15">
        <f>'6. Material Bibliográfico'!L13</f>
        <v>0</v>
      </c>
      <c r="K13" s="15">
        <f>'6. Material Bibliográfico'!M13</f>
        <v>0</v>
      </c>
      <c r="L13" s="15">
        <f>'6. Material Bibliográfico'!N13</f>
        <v>0</v>
      </c>
      <c r="M13" s="15">
        <f>'6. Material Bibliográfico'!O13</f>
        <v>0</v>
      </c>
      <c r="N13" s="15">
        <f>'6. Material Bibliográfico'!P13</f>
        <v>0</v>
      </c>
      <c r="O13" s="15">
        <f>'6. Material Bibliográfico'!Q13</f>
        <v>0</v>
      </c>
      <c r="P13" s="15">
        <f>'6. Material Bibliográfico'!R13</f>
        <v>0</v>
      </c>
      <c r="Q13" s="15">
        <f>'6. Material Bibliográfico'!S13</f>
        <v>0</v>
      </c>
      <c r="R13" s="15">
        <f>'6. Material Bibliográfico'!T13</f>
        <v>0</v>
      </c>
      <c r="S13" s="15">
        <f>'6. Material Bibliográfico'!U13</f>
        <v>0</v>
      </c>
      <c r="T13" s="15">
        <v>0</v>
      </c>
      <c r="U13" s="15">
        <v>0</v>
      </c>
      <c r="V13" s="221">
        <f t="shared" si="1"/>
        <v>0</v>
      </c>
      <c r="W13" s="221"/>
      <c r="X13" s="14"/>
      <c r="Y13" s="14"/>
      <c r="Z13" s="14"/>
      <c r="AA13" s="14"/>
    </row>
    <row r="14" spans="1:27" ht="25.5" customHeight="1">
      <c r="A14" s="22" t="s">
        <v>51</v>
      </c>
      <c r="B14" s="15">
        <f>'7. Publicaciones'!D11</f>
        <v>500</v>
      </c>
      <c r="C14" s="15">
        <f>'7. Publicaciones'!E11</f>
        <v>0</v>
      </c>
      <c r="D14" s="15">
        <f>'7. Publicaciones'!F11</f>
        <v>0</v>
      </c>
      <c r="E14" s="15">
        <f>'7. Publicaciones'!G11</f>
        <v>150</v>
      </c>
      <c r="F14" s="15">
        <f>'7. Publicaciones'!H11</f>
        <v>0</v>
      </c>
      <c r="G14" s="15">
        <f>'7. Publicaciones'!I11</f>
        <v>100</v>
      </c>
      <c r="H14" s="15">
        <f>'7. Publicaciones'!J11</f>
        <v>0</v>
      </c>
      <c r="I14" s="15">
        <f>'7. Publicaciones'!K11</f>
        <v>0</v>
      </c>
      <c r="J14" s="15">
        <f>'7. Publicaciones'!L11</f>
        <v>0</v>
      </c>
      <c r="K14" s="15">
        <f>'7. Publicaciones'!M11</f>
        <v>0</v>
      </c>
      <c r="L14" s="15">
        <f>'7. Publicaciones'!N11</f>
        <v>0</v>
      </c>
      <c r="M14" s="15">
        <f>'7. Publicaciones'!O11</f>
        <v>0</v>
      </c>
      <c r="N14" s="15">
        <f>'7. Publicaciones'!P11</f>
        <v>0</v>
      </c>
      <c r="O14" s="15">
        <f>'7. Publicaciones'!Q11</f>
        <v>0</v>
      </c>
      <c r="P14" s="15">
        <f>'7. Publicaciones'!R11</f>
        <v>0</v>
      </c>
      <c r="Q14" s="15">
        <f>'7. Publicaciones'!S11</f>
        <v>0</v>
      </c>
      <c r="R14" s="15">
        <f>'7. Publicaciones'!T11</f>
        <v>0</v>
      </c>
      <c r="S14" s="15">
        <f>'7. Publicaciones'!U11</f>
        <v>0</v>
      </c>
      <c r="T14" s="15">
        <v>0</v>
      </c>
      <c r="U14" s="15">
        <f>C14+S14</f>
        <v>0</v>
      </c>
      <c r="V14" s="221">
        <f t="shared" si="1"/>
        <v>0</v>
      </c>
      <c r="W14" s="221"/>
      <c r="X14" s="14"/>
      <c r="Y14" s="14"/>
      <c r="Z14" s="14"/>
      <c r="AA14" s="14"/>
    </row>
    <row r="15" spans="1:27" ht="22.5" customHeight="1">
      <c r="A15" s="22" t="s">
        <v>6</v>
      </c>
      <c r="B15" s="15">
        <f>'8. Servicios técnicos'!D11</f>
        <v>0</v>
      </c>
      <c r="C15" s="15">
        <f>'8. Servicios técnicos'!E11</f>
        <v>0</v>
      </c>
      <c r="D15" s="15">
        <f>'8. Servicios técnicos'!F11</f>
        <v>100</v>
      </c>
      <c r="E15" s="15">
        <f>'8. Servicios técnicos'!G11</f>
        <v>0</v>
      </c>
      <c r="F15" s="15">
        <f>'8. Servicios técnicos'!H11</f>
        <v>0</v>
      </c>
      <c r="G15" s="15">
        <f>'8. Servicios técnicos'!I11</f>
        <v>50</v>
      </c>
      <c r="H15" s="15">
        <f>'8. Servicios técnicos'!J11</f>
        <v>0</v>
      </c>
      <c r="I15" s="15">
        <f>'8. Servicios técnicos'!K11</f>
        <v>0</v>
      </c>
      <c r="J15" s="15">
        <f>'8. Servicios técnicos'!L11</f>
        <v>0</v>
      </c>
      <c r="K15" s="15">
        <f>'8. Servicios técnicos'!M11</f>
        <v>0</v>
      </c>
      <c r="L15" s="15">
        <f>'8. Servicios técnicos'!N11</f>
        <v>0</v>
      </c>
      <c r="M15" s="15">
        <f>'8. Servicios técnicos'!O11</f>
        <v>0</v>
      </c>
      <c r="N15" s="15">
        <f>'8. Servicios técnicos'!P11</f>
        <v>0</v>
      </c>
      <c r="O15" s="15">
        <f>'8. Servicios técnicos'!Q11</f>
        <v>0</v>
      </c>
      <c r="P15" s="15">
        <f>'8. Servicios técnicos'!R11</f>
        <v>0</v>
      </c>
      <c r="Q15" s="15">
        <f>'8. Servicios técnicos'!S11</f>
        <v>0</v>
      </c>
      <c r="R15" s="15">
        <f>'8. Servicios técnicos'!T11</f>
        <v>0</v>
      </c>
      <c r="S15" s="15">
        <f>'8. Servicios técnicos'!U11</f>
        <v>0</v>
      </c>
      <c r="T15" s="15">
        <v>0</v>
      </c>
      <c r="U15" s="15">
        <f>C15+S15</f>
        <v>0</v>
      </c>
      <c r="V15" s="221">
        <f t="shared" si="1"/>
        <v>0</v>
      </c>
      <c r="W15" s="221"/>
      <c r="X15" s="28"/>
      <c r="Y15" s="14"/>
      <c r="Z15" s="14"/>
      <c r="AA15" s="14"/>
    </row>
    <row r="16" spans="1:27" ht="22.5">
      <c r="A16" s="22" t="s">
        <v>12</v>
      </c>
      <c r="B16" s="15">
        <f>'9. Viajes de Divulgación'!D13</f>
        <v>2000</v>
      </c>
      <c r="C16" s="15">
        <f>'9. Viajes de Divulgación'!E13</f>
        <v>0</v>
      </c>
      <c r="D16" s="15">
        <f>'9. Viajes de Divulgación'!F13</f>
        <v>0</v>
      </c>
      <c r="E16" s="15">
        <f>'9. Viajes de Divulgación'!G13</f>
        <v>0</v>
      </c>
      <c r="F16" s="15">
        <f>'9. Viajes de Divulgación'!H13</f>
        <v>0</v>
      </c>
      <c r="G16" s="15">
        <f>'9. Viajes de Divulgación'!I13</f>
        <v>0</v>
      </c>
      <c r="H16" s="15">
        <f>'9. Viajes de Divulgación'!J13</f>
        <v>0</v>
      </c>
      <c r="I16" s="15">
        <f>'9. Viajes de Divulgación'!K13</f>
        <v>0</v>
      </c>
      <c r="J16" s="15">
        <f>'9. Viajes de Divulgación'!L13</f>
        <v>0</v>
      </c>
      <c r="K16" s="15">
        <f>'9. Viajes de Divulgación'!M13</f>
        <v>0</v>
      </c>
      <c r="L16" s="15">
        <f>'9. Viajes de Divulgación'!N13</f>
        <v>0</v>
      </c>
      <c r="M16" s="15">
        <f>'9. Viajes de Divulgación'!O13</f>
        <v>0</v>
      </c>
      <c r="N16" s="15">
        <f>'9. Viajes de Divulgación'!P13</f>
        <v>0</v>
      </c>
      <c r="O16" s="15">
        <f>'9. Viajes de Divulgación'!Q13</f>
        <v>0</v>
      </c>
      <c r="P16" s="15">
        <f>'9. Viajes de Divulgación'!R13</f>
        <v>0</v>
      </c>
      <c r="Q16" s="15">
        <f>'9. Viajes de Divulgación'!S13</f>
        <v>0</v>
      </c>
      <c r="R16" s="15">
        <f>'9. Viajes de Divulgación'!T13</f>
        <v>0</v>
      </c>
      <c r="S16" s="15">
        <f>'9. Viajes de Divulgación'!U13</f>
        <v>0</v>
      </c>
      <c r="T16" s="15">
        <v>0</v>
      </c>
      <c r="U16" s="15">
        <f>C16+S16</f>
        <v>0</v>
      </c>
      <c r="V16" s="221">
        <f t="shared" si="1"/>
        <v>0</v>
      </c>
      <c r="W16" s="221"/>
      <c r="X16" s="14"/>
      <c r="Y16" s="14"/>
      <c r="Z16" s="14"/>
      <c r="AA16" s="14"/>
    </row>
    <row r="17" spans="1:27">
      <c r="A17" s="23" t="s">
        <v>0</v>
      </c>
      <c r="B17" s="68">
        <f t="shared" ref="B17:V17" si="2">SUM(B8:B16)</f>
        <v>3000</v>
      </c>
      <c r="C17" s="68">
        <f t="shared" si="2"/>
        <v>16824445.949999999</v>
      </c>
      <c r="D17" s="77">
        <f t="shared" si="2"/>
        <v>450</v>
      </c>
      <c r="E17" s="77">
        <f t="shared" si="2"/>
        <v>16600750</v>
      </c>
      <c r="F17" s="80">
        <f t="shared" si="2"/>
        <v>150</v>
      </c>
      <c r="G17" s="80">
        <f t="shared" si="2"/>
        <v>7000150</v>
      </c>
      <c r="H17" s="89">
        <f t="shared" si="2"/>
        <v>0</v>
      </c>
      <c r="I17" s="89">
        <f t="shared" si="2"/>
        <v>0</v>
      </c>
      <c r="J17" s="90">
        <f t="shared" si="2"/>
        <v>0</v>
      </c>
      <c r="K17" s="90">
        <f t="shared" si="2"/>
        <v>0</v>
      </c>
      <c r="L17" s="88">
        <f t="shared" si="2"/>
        <v>0</v>
      </c>
      <c r="M17" s="88">
        <f t="shared" si="2"/>
        <v>0</v>
      </c>
      <c r="N17" s="87">
        <f t="shared" si="2"/>
        <v>0</v>
      </c>
      <c r="O17" s="87">
        <f t="shared" si="2"/>
        <v>0</v>
      </c>
      <c r="P17" s="93">
        <f t="shared" si="2"/>
        <v>0</v>
      </c>
      <c r="Q17" s="93">
        <f t="shared" si="2"/>
        <v>0</v>
      </c>
      <c r="R17" s="96">
        <f t="shared" si="2"/>
        <v>0</v>
      </c>
      <c r="S17" s="96">
        <f t="shared" si="2"/>
        <v>0</v>
      </c>
      <c r="T17" s="67">
        <f t="shared" si="2"/>
        <v>500</v>
      </c>
      <c r="U17" s="67">
        <f t="shared" si="2"/>
        <v>16824445.949999999</v>
      </c>
      <c r="V17" s="219">
        <f t="shared" si="2"/>
        <v>16824945.949999999</v>
      </c>
      <c r="W17" s="220"/>
      <c r="X17" s="14"/>
      <c r="Y17" s="12"/>
      <c r="Z17" s="12"/>
      <c r="AA17" s="12"/>
    </row>
  </sheetData>
  <sheetProtection algorithmName="SHA-512" hashValue="QvF/PdTNsqBZcsLbwGt1pV0DkLXs0sWm/Kh5i+1wUBXlGUDGwbIHTuE7siA+5x79riOtsMuRtxC+28XY81yI2w==" saltValue="4HIEnvW+aehBeBwhNHoWoA==" spinCount="100000" sheet="1" objects="1" scenarios="1"/>
  <mergeCells count="26">
    <mergeCell ref="V17:W17"/>
    <mergeCell ref="V8:W8"/>
    <mergeCell ref="V9:W9"/>
    <mergeCell ref="V10:W10"/>
    <mergeCell ref="V11:W11"/>
    <mergeCell ref="V12:W12"/>
    <mergeCell ref="V13:W13"/>
    <mergeCell ref="V14:W14"/>
    <mergeCell ref="V15:W15"/>
    <mergeCell ref="V16:W16"/>
    <mergeCell ref="P5:Q6"/>
    <mergeCell ref="R5:S6"/>
    <mergeCell ref="A1:AA1"/>
    <mergeCell ref="A2:X2"/>
    <mergeCell ref="A3:X3"/>
    <mergeCell ref="A4:X4"/>
    <mergeCell ref="A5:A7"/>
    <mergeCell ref="B5:C6"/>
    <mergeCell ref="T5:U6"/>
    <mergeCell ref="V5:W7"/>
    <mergeCell ref="D5:E6"/>
    <mergeCell ref="F5:G6"/>
    <mergeCell ref="H5:I6"/>
    <mergeCell ref="J5:K6"/>
    <mergeCell ref="L5:M6"/>
    <mergeCell ref="N5:O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zoomScale="120" zoomScaleNormal="120" workbookViewId="0"/>
  </sheetViews>
  <sheetFormatPr baseColWidth="10" defaultRowHeight="15"/>
  <cols>
    <col min="1" max="1" width="2.85546875" customWidth="1"/>
    <col min="2" max="2" width="35.42578125" customWidth="1"/>
    <col min="3" max="3" width="19.42578125" customWidth="1"/>
    <col min="4" max="4" width="17.7109375" customWidth="1"/>
  </cols>
  <sheetData>
    <row r="1" spans="2:10" ht="68.25" customHeight="1">
      <c r="B1" s="133" t="s">
        <v>58</v>
      </c>
      <c r="C1" s="133"/>
      <c r="D1" s="133"/>
      <c r="E1" s="133"/>
      <c r="F1" s="133"/>
      <c r="G1" s="133"/>
      <c r="H1" s="133"/>
      <c r="I1" s="133"/>
      <c r="J1" s="133"/>
    </row>
    <row r="2" spans="2:10">
      <c r="B2" s="122"/>
      <c r="C2" s="122"/>
      <c r="D2" s="122"/>
      <c r="E2" s="122"/>
      <c r="F2" s="122"/>
      <c r="G2" s="122"/>
      <c r="H2" s="1"/>
      <c r="I2" s="12"/>
      <c r="J2" s="12"/>
    </row>
    <row r="3" spans="2:10">
      <c r="B3" s="122" t="s">
        <v>84</v>
      </c>
      <c r="C3" s="122"/>
      <c r="D3" s="122"/>
      <c r="E3" s="122"/>
      <c r="F3" s="122"/>
      <c r="G3" s="122"/>
      <c r="H3" s="1"/>
      <c r="I3" s="12"/>
      <c r="J3" s="12"/>
    </row>
    <row r="4" spans="2:10" ht="29.25" customHeight="1">
      <c r="B4" s="134"/>
      <c r="C4" s="134"/>
      <c r="D4" s="134"/>
      <c r="E4" s="134"/>
      <c r="F4" s="134"/>
      <c r="G4" s="134"/>
      <c r="H4" s="1"/>
      <c r="I4" s="12"/>
      <c r="J4" s="12"/>
    </row>
    <row r="5" spans="2:10" ht="15" customHeight="1">
      <c r="B5" s="222" t="s">
        <v>85</v>
      </c>
      <c r="C5" s="224" t="s">
        <v>9</v>
      </c>
      <c r="D5" s="225" t="s">
        <v>10</v>
      </c>
      <c r="E5" s="223" t="s">
        <v>96</v>
      </c>
      <c r="F5" s="223"/>
      <c r="G5" s="28"/>
      <c r="H5" s="28"/>
      <c r="I5" s="28"/>
      <c r="J5" s="28"/>
    </row>
    <row r="6" spans="2:10" ht="19.5" customHeight="1">
      <c r="B6" s="222"/>
      <c r="C6" s="224"/>
      <c r="D6" s="225"/>
      <c r="E6" s="223"/>
      <c r="F6" s="223"/>
      <c r="G6" s="14"/>
      <c r="H6" s="28"/>
      <c r="I6" s="28"/>
      <c r="J6" s="28"/>
    </row>
    <row r="7" spans="2:10" ht="23.25" customHeight="1">
      <c r="B7" s="110" t="s">
        <v>17</v>
      </c>
      <c r="C7" s="74">
        <f>'Total x Rubro'!B17</f>
        <v>3000</v>
      </c>
      <c r="D7" s="74">
        <f>'Total x Rubro'!C17</f>
        <v>16824445.949999999</v>
      </c>
      <c r="E7" s="226">
        <f>SUM(C7:D7)</f>
        <v>16827445.949999999</v>
      </c>
      <c r="F7" s="226"/>
      <c r="G7" s="14"/>
      <c r="H7" s="14"/>
      <c r="I7" s="14"/>
      <c r="J7" s="14"/>
    </row>
    <row r="8" spans="2:10" ht="26.25" customHeight="1">
      <c r="B8" s="111" t="s">
        <v>97</v>
      </c>
      <c r="C8" s="74">
        <f>'Total x Rubro'!D17</f>
        <v>450</v>
      </c>
      <c r="D8" s="74">
        <f>'Total x Rubro'!E17</f>
        <v>16600750</v>
      </c>
      <c r="E8" s="226">
        <f t="shared" ref="E8:E15" si="0">SUM(C8:D8)</f>
        <v>16601200</v>
      </c>
      <c r="F8" s="226"/>
      <c r="G8" s="14"/>
      <c r="H8" s="14"/>
      <c r="I8" s="14"/>
      <c r="J8" s="14"/>
    </row>
    <row r="9" spans="2:10" ht="26.25" customHeight="1">
      <c r="B9" s="112" t="s">
        <v>98</v>
      </c>
      <c r="C9" s="74">
        <f>'Total x Rubro'!F17</f>
        <v>150</v>
      </c>
      <c r="D9" s="74">
        <f>'Total x Rubro'!G17</f>
        <v>7000150</v>
      </c>
      <c r="E9" s="226">
        <f t="shared" si="0"/>
        <v>7000300</v>
      </c>
      <c r="F9" s="226"/>
      <c r="G9" s="14"/>
      <c r="H9" s="14"/>
      <c r="I9" s="14"/>
      <c r="J9" s="14"/>
    </row>
    <row r="10" spans="2:10" ht="18.75" customHeight="1">
      <c r="B10" s="113" t="s">
        <v>99</v>
      </c>
      <c r="C10" s="74">
        <f>'Total x Rubro'!H17</f>
        <v>0</v>
      </c>
      <c r="D10" s="74">
        <f>'Total x Rubro'!I17</f>
        <v>0</v>
      </c>
      <c r="E10" s="226">
        <f t="shared" si="0"/>
        <v>0</v>
      </c>
      <c r="F10" s="226"/>
      <c r="G10" s="14"/>
      <c r="H10" s="14"/>
      <c r="I10" s="14"/>
      <c r="J10" s="14"/>
    </row>
    <row r="11" spans="2:10" ht="18.75" customHeight="1">
      <c r="B11" s="114" t="s">
        <v>100</v>
      </c>
      <c r="C11" s="74">
        <f>'Total x Rubro'!J17</f>
        <v>0</v>
      </c>
      <c r="D11" s="74">
        <f>'Total x Rubro'!K17</f>
        <v>0</v>
      </c>
      <c r="E11" s="226">
        <f t="shared" si="0"/>
        <v>0</v>
      </c>
      <c r="F11" s="226"/>
      <c r="G11" s="14"/>
      <c r="H11" s="14"/>
      <c r="I11" s="14"/>
      <c r="J11" s="14"/>
    </row>
    <row r="12" spans="2:10" ht="23.25" customHeight="1">
      <c r="B12" s="115" t="s">
        <v>101</v>
      </c>
      <c r="C12" s="74">
        <f>'Total x Rubro'!L17</f>
        <v>0</v>
      </c>
      <c r="D12" s="74">
        <f>'Total x Rubro'!M17</f>
        <v>0</v>
      </c>
      <c r="E12" s="226">
        <f t="shared" si="0"/>
        <v>0</v>
      </c>
      <c r="F12" s="226"/>
      <c r="G12" s="14"/>
      <c r="H12" s="14"/>
      <c r="I12" s="14"/>
      <c r="J12" s="14"/>
    </row>
    <row r="13" spans="2:10" ht="21.75" customHeight="1">
      <c r="B13" s="116" t="s">
        <v>102</v>
      </c>
      <c r="C13" s="74">
        <f>'Total x Rubro'!N17</f>
        <v>0</v>
      </c>
      <c r="D13" s="74">
        <f>'Total x Rubro'!O17</f>
        <v>0</v>
      </c>
      <c r="E13" s="226">
        <f t="shared" si="0"/>
        <v>0</v>
      </c>
      <c r="F13" s="226"/>
      <c r="G13" s="14"/>
      <c r="H13" s="14"/>
      <c r="I13" s="14"/>
      <c r="J13" s="14"/>
    </row>
    <row r="14" spans="2:10" ht="21.75" customHeight="1">
      <c r="B14" s="117" t="s">
        <v>103</v>
      </c>
      <c r="C14" s="74">
        <f>'Total x Rubro'!P17</f>
        <v>0</v>
      </c>
      <c r="D14" s="74">
        <f>'Total x Rubro'!Q17</f>
        <v>0</v>
      </c>
      <c r="E14" s="226">
        <f t="shared" si="0"/>
        <v>0</v>
      </c>
      <c r="F14" s="226"/>
      <c r="G14" s="14"/>
      <c r="H14" s="14"/>
      <c r="I14" s="14"/>
      <c r="J14" s="14"/>
    </row>
    <row r="15" spans="2:10" ht="20.25" customHeight="1">
      <c r="B15" s="118" t="s">
        <v>104</v>
      </c>
      <c r="C15" s="74">
        <f>'9. Viajes de Divulgación'!T13</f>
        <v>0</v>
      </c>
      <c r="D15" s="74">
        <f>'Total x Rubro'!S17</f>
        <v>0</v>
      </c>
      <c r="E15" s="226">
        <f t="shared" si="0"/>
        <v>0</v>
      </c>
      <c r="F15" s="226"/>
      <c r="G15" s="14"/>
      <c r="H15" s="14"/>
      <c r="I15" s="14"/>
      <c r="J15" s="14"/>
    </row>
    <row r="16" spans="2:10">
      <c r="B16" s="23" t="s">
        <v>0</v>
      </c>
      <c r="C16" s="68">
        <f>SUM(C7:C15)</f>
        <v>3600</v>
      </c>
      <c r="D16" s="68">
        <f>SUM(D7:D15)</f>
        <v>40425345.950000003</v>
      </c>
      <c r="E16" s="219">
        <f>SUM(E7:F15)</f>
        <v>40428945.950000003</v>
      </c>
      <c r="F16" s="220"/>
      <c r="G16" s="14"/>
      <c r="H16" s="12"/>
      <c r="I16" s="12"/>
      <c r="J16" s="12"/>
    </row>
  </sheetData>
  <sheetProtection algorithmName="SHA-512" hashValue="uOY5od6UwGtfExlPduGrgySY8YsP0/hzy//Yoyn6VQC3bWbS9CGOJcX9eEYvCILrvzdzvPRjbZ0dCfsKFoRtwA==" saltValue="r+bur99T/kUwddapcImDBw==" spinCount="100000" sheet="1" objects="1" scenarios="1"/>
  <mergeCells count="18">
    <mergeCell ref="E14:F14"/>
    <mergeCell ref="E16:F16"/>
    <mergeCell ref="E7:F7"/>
    <mergeCell ref="E8:F8"/>
    <mergeCell ref="E12:F12"/>
    <mergeCell ref="E13:F13"/>
    <mergeCell ref="E15:F15"/>
    <mergeCell ref="E9:F9"/>
    <mergeCell ref="E10:F10"/>
    <mergeCell ref="E11:F11"/>
    <mergeCell ref="B1:J1"/>
    <mergeCell ref="B2:G2"/>
    <mergeCell ref="B3:G3"/>
    <mergeCell ref="B4:G4"/>
    <mergeCell ref="B5:B6"/>
    <mergeCell ref="E5:F6"/>
    <mergeCell ref="C5:C6"/>
    <mergeCell ref="D5:D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INDICE</vt:lpstr>
      <vt:lpstr>1. Gastos de Personal</vt:lpstr>
      <vt:lpstr>2. Equipos</vt:lpstr>
      <vt:lpstr>3. Software</vt:lpstr>
      <vt:lpstr>4. Materiales</vt:lpstr>
      <vt:lpstr>5. Salidas de Campo</vt:lpstr>
      <vt:lpstr>6. Material Bibliográfico</vt:lpstr>
      <vt:lpstr>7. Publicaciones</vt:lpstr>
      <vt:lpstr>8. Servicios técnicos</vt:lpstr>
      <vt:lpstr>9. Viajes de Divulgación</vt:lpstr>
      <vt:lpstr>Total x Rubro</vt:lpstr>
      <vt:lpstr>Total x Entidad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Investigación Uniciencia</cp:lastModifiedBy>
  <dcterms:created xsi:type="dcterms:W3CDTF">2018-06-19T15:46:49Z</dcterms:created>
  <dcterms:modified xsi:type="dcterms:W3CDTF">2023-07-05T15:04:53Z</dcterms:modified>
</cp:coreProperties>
</file>